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0.51\環境建設課\生活環境課\03 管理係\06 庶務\01 照会等\R5\20240117 【依頼：131(水)〆切】公営企業に係る経営比較分析表（令和４年度決算）の分析等について\99 昨年度回答\"/>
    </mc:Choice>
  </mc:AlternateContent>
  <workbookProtection workbookAlgorithmName="SHA-512" workbookHashValue="jGpV9GHnv6xKbcPdb7T0wrpQC5a9Ld7tTaEqXz70oeo7kcRHqOhYCppvRYXDqfAR8Jb/Bm4OB99+QPDO/L93rA==" workbookSaltValue="gAF44RMJzowfbbX5O+FqC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<sst xmlns="http://schemas.openxmlformats.org/spreadsheetml/2006/main" count="300" uniqueCount="119">
  <si>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</si>
  <si>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</si>
  <si>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</si>
  <si>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</si>
  <si>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</si>
  <si>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</si>
  <si>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</si>
  <si>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</si>
  <si>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</si>
  <si>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</si>
  <si>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</si>
  <si>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</si>
  <si>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</si>
  <si>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</si>
  <si>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</si>
  <si>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</si>
  <si>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</si>
  <si>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</si>
  <si>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</si>
  <si>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</si>
  <si>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</si>
  <si>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</si>
  <si>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</si>
  <si>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</si>
  <si>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</si>
  <si>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</si>
  <si>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</si>
  <si>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</si>
  <si>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</si>
  <si>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</si>
  <si>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</si>
  <si>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</si>
  <si>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</si>
  <si>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</si>
  <si>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</si>
  <si>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</si>
  <si>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</si>
  <si>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</si>
  <si>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</si>
  <si>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</si>
  <si>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</si>
  <si>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</si>
  <si>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</si>
  <si>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</si>
  <si>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</si>
  <si>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</si>
  <si>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</si>
  <si>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</si>
  <si>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</si>
  <si>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</si>
  <si>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</si>
  <si>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</si>
  <si>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</si>
  <si>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</si>
  <si>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</si>
  <si>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</si>
  <si>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</si>
  <si>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</si>
  <si>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</si>
  <si>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</si>
  <si>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</si>
  <si>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</si>
  <si>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</si>
  <si>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</si>
  <si>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</si>
  <si>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</si>
  <si>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</si>
  <si>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</si>
  <si>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</si>
  <si>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</si>
  <si>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</si>
  <si>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</si>
  <si>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</si>
  <si>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</si>
  <si>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</si>
  <si>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</si>
  <si>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</si>
  <si>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</si>
  <si>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</si>
  <si>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</si>
  <si>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</si>
  <si>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</si>
  <si>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</si>
  <si>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</si>
  <si>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</si>
  <si>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</si>
  <si>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</si>
  <si>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</si>
  <si>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</si>
  <si>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</si>
  <si>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</si>
  <si>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</si>
  <si>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</si>
  <si>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</si>
  <si>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</si>
  <si>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</si>
  <si>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石川県　珠洲市</t>
  </si>
  <si>
    <t>法適用</t>
  </si>
  <si>
    <t>下水道事業</t>
  </si>
  <si>
    <t>特定環境保全公共下水道</t>
  </si>
  <si>
    <t>D3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</si>
  <si>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</si>
  <si>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</si>
  <si>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</si>
  <si>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</si>
  <si>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</si>
  <si>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</si>
  <si>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</si>
  <si>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</si>
  <si>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</si>
  <si>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</si>
  <si>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</si>
  <si>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</si>
  <si>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</si>
  <si>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</si>
  <si>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</si>
  <si>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①経常収支比率が100％を超えているものの、下水道使用料で支払利息等の費用を賄い切れておらず、一般会計繰入金に依存している状態である。
②累積欠損金比率は類似団体平均よりも大きく、減少に向けて取り組んでいるところである。
③流動比率が低く、1年以内に支払う債務分の現金預金を保有できていない状態である。
④企業債残高対事業規模比率は、企業債の一般会計負担見込分が控除されているため低く表示されているが、企業債残高全体では類似団体同様に大きい状態である。
⑤経費回収率は、類似団体平均より高いものの、下水道使用料で維持管理費を賄えていない状態である。
⑥汚水処理原価は、類似団体平均より低く抑えられている。
⑦施設利用率は、公共下水道の処理場で汚水処理しているため、当事業では利用率なしとなっている。
⑧水洗化率は、類似団体平均より高くなっている。</t>
    <phoneticPr fontId="4"/>
  </si>
  <si>
    <t xml:space="preserve">③法定耐用年数（50年）を超えた管渠はないため、管渠の更新は行っていないが、巡回点検や、カメラ調査等により適宜修繕や清掃を実施していく。
</t>
    <phoneticPr fontId="4"/>
  </si>
  <si>
    <t>　ストックマネジメント計画により、全施設における更新の優先順位を決定し、年度間の建設改良費が平準化するよう実施していく。
　一般会計からの繰入金のうち、基準外繰入の抑制を図るため、助成制度の活用や、生活排水対策の普及・啓発を進めることで、水洗化率の向上・料金収入の確保に努める。
　基準内繰入については、適正に一般会計に負担を求めていく。
　令和2年度より公営企業会計へ移行し、経営や資産等の状況を的確に把握して、経営基盤の計画的な強化と財政マネジメントの向上等に取り組む。</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</si>
</sst>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CAC-412F-B58C-8DAA07BC82F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formatCode="#,##0.00;&quot;△&quot;#,##0.00">
                  <c:v>0</c:v>
                </c:pt>
              </c:numCache>
            </c:numRef>
          </c:val>
          <c:smooth val="0"/>
          <c:extLst>
            <c:ext xmlns:c16="http://schemas.microsoft.com/office/drawing/2014/chart" uri="{C3380CC4-5D6E-409C-BE32-E72D297353CC}">
              <c16:uniqueId val="{00000001-2CAC-412F-B58C-8DAA07BC82F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AF-4000-AB1B-C0354801819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36.71</c:v>
                </c:pt>
                <c:pt idx="4">
                  <c:v>33.799999999999997</c:v>
                </c:pt>
              </c:numCache>
            </c:numRef>
          </c:val>
          <c:smooth val="0"/>
          <c:extLst>
            <c:ext xmlns:c16="http://schemas.microsoft.com/office/drawing/2014/chart" uri="{C3380CC4-5D6E-409C-BE32-E72D297353CC}">
              <c16:uniqueId val="{00000001-FBAF-4000-AB1B-C0354801819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87.57</c:v>
                </c:pt>
                <c:pt idx="4">
                  <c:v>86.83</c:v>
                </c:pt>
              </c:numCache>
            </c:numRef>
          </c:val>
          <c:extLst>
            <c:ext xmlns:c16="http://schemas.microsoft.com/office/drawing/2014/chart" uri="{C3380CC4-5D6E-409C-BE32-E72D297353CC}">
              <c16:uniqueId val="{00000000-00CC-4BE3-8414-F19B44BE6C8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70.05</c:v>
                </c:pt>
                <c:pt idx="4">
                  <c:v>67.09</c:v>
                </c:pt>
              </c:numCache>
            </c:numRef>
          </c:val>
          <c:smooth val="0"/>
          <c:extLst>
            <c:ext xmlns:c16="http://schemas.microsoft.com/office/drawing/2014/chart" uri="{C3380CC4-5D6E-409C-BE32-E72D297353CC}">
              <c16:uniqueId val="{00000001-00CC-4BE3-8414-F19B44BE6C8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101.36</c:v>
                </c:pt>
                <c:pt idx="4">
                  <c:v>100.03</c:v>
                </c:pt>
              </c:numCache>
            </c:numRef>
          </c:val>
          <c:extLst>
            <c:ext xmlns:c16="http://schemas.microsoft.com/office/drawing/2014/chart" uri="{C3380CC4-5D6E-409C-BE32-E72D297353CC}">
              <c16:uniqueId val="{00000000-5EDB-4C58-B34D-77A0D28B0BA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100.3</c:v>
                </c:pt>
                <c:pt idx="4">
                  <c:v>99.59</c:v>
                </c:pt>
              </c:numCache>
            </c:numRef>
          </c:val>
          <c:smooth val="0"/>
          <c:extLst>
            <c:ext xmlns:c16="http://schemas.microsoft.com/office/drawing/2014/chart" uri="{C3380CC4-5D6E-409C-BE32-E72D297353CC}">
              <c16:uniqueId val="{00000001-5EDB-4C58-B34D-77A0D28B0BA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4.1399999999999997</c:v>
                </c:pt>
                <c:pt idx="4">
                  <c:v>7.06</c:v>
                </c:pt>
              </c:numCache>
            </c:numRef>
          </c:val>
          <c:extLst>
            <c:ext xmlns:c16="http://schemas.microsoft.com/office/drawing/2014/chart" uri="{C3380CC4-5D6E-409C-BE32-E72D297353CC}">
              <c16:uniqueId val="{00000000-7905-401B-8F7D-B424F152BD0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15.82</c:v>
                </c:pt>
                <c:pt idx="4">
                  <c:v>18.97</c:v>
                </c:pt>
              </c:numCache>
            </c:numRef>
          </c:val>
          <c:smooth val="0"/>
          <c:extLst>
            <c:ext xmlns:c16="http://schemas.microsoft.com/office/drawing/2014/chart" uri="{C3380CC4-5D6E-409C-BE32-E72D297353CC}">
              <c16:uniqueId val="{00000001-7905-401B-8F7D-B424F152BD0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4A2-45B6-A5A1-EE3B8065FEB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44A2-45B6-A5A1-EE3B8065FEB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682.89</c:v>
                </c:pt>
                <c:pt idx="4">
                  <c:v>713.22</c:v>
                </c:pt>
              </c:numCache>
            </c:numRef>
          </c:val>
          <c:extLst>
            <c:ext xmlns:c16="http://schemas.microsoft.com/office/drawing/2014/chart" uri="{C3380CC4-5D6E-409C-BE32-E72D297353CC}">
              <c16:uniqueId val="{00000000-7316-4CF3-B636-A6A69D4AD2F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254.91</c:v>
                </c:pt>
                <c:pt idx="4">
                  <c:v>366.52</c:v>
                </c:pt>
              </c:numCache>
            </c:numRef>
          </c:val>
          <c:smooth val="0"/>
          <c:extLst>
            <c:ext xmlns:c16="http://schemas.microsoft.com/office/drawing/2014/chart" uri="{C3380CC4-5D6E-409C-BE32-E72D297353CC}">
              <c16:uniqueId val="{00000001-7316-4CF3-B636-A6A69D4AD2F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14.63</c:v>
                </c:pt>
                <c:pt idx="4">
                  <c:v>20.91</c:v>
                </c:pt>
              </c:numCache>
            </c:numRef>
          </c:val>
          <c:extLst>
            <c:ext xmlns:c16="http://schemas.microsoft.com/office/drawing/2014/chart" uri="{C3380CC4-5D6E-409C-BE32-E72D297353CC}">
              <c16:uniqueId val="{00000000-E033-4330-8DA3-B557C085BAD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64.17</c:v>
                </c:pt>
                <c:pt idx="4">
                  <c:v>89.11</c:v>
                </c:pt>
              </c:numCache>
            </c:numRef>
          </c:val>
          <c:smooth val="0"/>
          <c:extLst>
            <c:ext xmlns:c16="http://schemas.microsoft.com/office/drawing/2014/chart" uri="{C3380CC4-5D6E-409C-BE32-E72D297353CC}">
              <c16:uniqueId val="{00000001-E033-4330-8DA3-B557C085BAD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680.26</c:v>
                </c:pt>
                <c:pt idx="4">
                  <c:v>271.73</c:v>
                </c:pt>
              </c:numCache>
            </c:numRef>
          </c:val>
          <c:extLst>
            <c:ext xmlns:c16="http://schemas.microsoft.com/office/drawing/2014/chart" uri="{C3380CC4-5D6E-409C-BE32-E72D297353CC}">
              <c16:uniqueId val="{00000000-1D36-4476-9965-F0AC0B400F1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1209.45</c:v>
                </c:pt>
                <c:pt idx="4">
                  <c:v>1042.6400000000001</c:v>
                </c:pt>
              </c:numCache>
            </c:numRef>
          </c:val>
          <c:smooth val="0"/>
          <c:extLst>
            <c:ext xmlns:c16="http://schemas.microsoft.com/office/drawing/2014/chart" uri="{C3380CC4-5D6E-409C-BE32-E72D297353CC}">
              <c16:uniqueId val="{00000001-1D36-4476-9965-F0AC0B400F1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80.28</c:v>
                </c:pt>
                <c:pt idx="4">
                  <c:v>78.92</c:v>
                </c:pt>
              </c:numCache>
            </c:numRef>
          </c:val>
          <c:extLst>
            <c:ext xmlns:c16="http://schemas.microsoft.com/office/drawing/2014/chart" uri="{C3380CC4-5D6E-409C-BE32-E72D297353CC}">
              <c16:uniqueId val="{00000000-3B97-4752-B4A8-562B3F851D7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55.93</c:v>
                </c:pt>
                <c:pt idx="4">
                  <c:v>55.76</c:v>
                </c:pt>
              </c:numCache>
            </c:numRef>
          </c:val>
          <c:smooth val="0"/>
          <c:extLst>
            <c:ext xmlns:c16="http://schemas.microsoft.com/office/drawing/2014/chart" uri="{C3380CC4-5D6E-409C-BE32-E72D297353CC}">
              <c16:uniqueId val="{00000001-3B97-4752-B4A8-562B3F851D7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218.69</c:v>
                </c:pt>
                <c:pt idx="4">
                  <c:v>226.72</c:v>
                </c:pt>
              </c:numCache>
            </c:numRef>
          </c:val>
          <c:extLst>
            <c:ext xmlns:c16="http://schemas.microsoft.com/office/drawing/2014/chart" uri="{C3380CC4-5D6E-409C-BE32-E72D297353CC}">
              <c16:uniqueId val="{00000000-9E6B-4CBD-A95B-4755684DF08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289.60000000000002</c:v>
                </c:pt>
                <c:pt idx="4">
                  <c:v>296.14999999999998</c:v>
                </c:pt>
              </c:numCache>
            </c:numRef>
          </c:val>
          <c:smooth val="0"/>
          <c:extLst>
            <c:ext xmlns:c16="http://schemas.microsoft.com/office/drawing/2014/chart" uri="{C3380CC4-5D6E-409C-BE32-E72D297353CC}">
              <c16:uniqueId val="{00000001-9E6B-4CBD-A95B-4755684DF08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Normal="100" workbookViewId="0">
      <selection activeCell="AL9" sqref="AL9:AS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石川県　珠洲市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D3</v>
      </c>
      <c r="X8" s="35"/>
      <c r="Y8" s="35"/>
      <c r="Z8" s="35"/>
      <c r="AA8" s="35"/>
      <c r="AB8" s="35"/>
      <c r="AC8" s="35"/>
      <c r="AD8" s="36" t="str">
        <f>データ!$M$6</f>
        <v>非設置</v>
      </c>
      <c r="AE8" s="36"/>
      <c r="AF8" s="36"/>
      <c r="AG8" s="36"/>
      <c r="AH8" s="36"/>
      <c r="AI8" s="36"/>
      <c r="AJ8" s="36"/>
      <c r="AK8" s="3"/>
      <c r="AL8" s="37">
        <f>データ!S6</f>
        <v>13334</v>
      </c>
      <c r="AM8" s="37"/>
      <c r="AN8" s="37"/>
      <c r="AO8" s="37"/>
      <c r="AP8" s="37"/>
      <c r="AQ8" s="37"/>
      <c r="AR8" s="37"/>
      <c r="AS8" s="37"/>
      <c r="AT8" s="38">
        <f>データ!T6</f>
        <v>247.2</v>
      </c>
      <c r="AU8" s="38"/>
      <c r="AV8" s="38"/>
      <c r="AW8" s="38"/>
      <c r="AX8" s="38"/>
      <c r="AY8" s="38"/>
      <c r="AZ8" s="38"/>
      <c r="BA8" s="38"/>
      <c r="BB8" s="38">
        <f>データ!U6</f>
        <v>53.94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50.13</v>
      </c>
      <c r="J10" s="38"/>
      <c r="K10" s="38"/>
      <c r="L10" s="38"/>
      <c r="M10" s="38"/>
      <c r="N10" s="38"/>
      <c r="O10" s="38"/>
      <c r="P10" s="38">
        <f>データ!P6</f>
        <v>5.13</v>
      </c>
      <c r="Q10" s="38"/>
      <c r="R10" s="38"/>
      <c r="S10" s="38"/>
      <c r="T10" s="38"/>
      <c r="U10" s="38"/>
      <c r="V10" s="38"/>
      <c r="W10" s="38" t="str">
        <f>データ!Q6</f>
        <v>-</v>
      </c>
      <c r="X10" s="38"/>
      <c r="Y10" s="38"/>
      <c r="Z10" s="38"/>
      <c r="AA10" s="38"/>
      <c r="AB10" s="38"/>
      <c r="AC10" s="38"/>
      <c r="AD10" s="37">
        <f>データ!R6</f>
        <v>3520</v>
      </c>
      <c r="AE10" s="37"/>
      <c r="AF10" s="37"/>
      <c r="AG10" s="37"/>
      <c r="AH10" s="37"/>
      <c r="AI10" s="37"/>
      <c r="AJ10" s="37"/>
      <c r="AK10" s="2"/>
      <c r="AL10" s="37">
        <f>データ!V6</f>
        <v>676</v>
      </c>
      <c r="AM10" s="37"/>
      <c r="AN10" s="37"/>
      <c r="AO10" s="37"/>
      <c r="AP10" s="37"/>
      <c r="AQ10" s="37"/>
      <c r="AR10" s="37"/>
      <c r="AS10" s="37"/>
      <c r="AT10" s="38">
        <f>データ!W6</f>
        <v>0.26</v>
      </c>
      <c r="AU10" s="38"/>
      <c r="AV10" s="38"/>
      <c r="AW10" s="38"/>
      <c r="AX10" s="38"/>
      <c r="AY10" s="38"/>
      <c r="AZ10" s="38"/>
      <c r="BA10" s="38"/>
      <c r="BB10" s="38">
        <f>データ!X6</f>
        <v>2600</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71"/>
      <c r="BN47" s="71"/>
      <c r="BO47" s="71"/>
      <c r="BP47" s="71"/>
      <c r="BQ47" s="71"/>
      <c r="BR47" s="71"/>
      <c r="BS47" s="71"/>
      <c r="BT47" s="71"/>
      <c r="BU47" s="71"/>
      <c r="BV47" s="71"/>
      <c r="BW47" s="71"/>
      <c r="BX47" s="71"/>
      <c r="BY47" s="71"/>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71"/>
      <c r="BN48" s="71"/>
      <c r="BO48" s="71"/>
      <c r="BP48" s="71"/>
      <c r="BQ48" s="71"/>
      <c r="BR48" s="71"/>
      <c r="BS48" s="71"/>
      <c r="BT48" s="71"/>
      <c r="BU48" s="71"/>
      <c r="BV48" s="71"/>
      <c r="BW48" s="71"/>
      <c r="BX48" s="71"/>
      <c r="BY48" s="71"/>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71"/>
      <c r="BN49" s="71"/>
      <c r="BO49" s="71"/>
      <c r="BP49" s="71"/>
      <c r="BQ49" s="71"/>
      <c r="BR49" s="71"/>
      <c r="BS49" s="71"/>
      <c r="BT49" s="71"/>
      <c r="BU49" s="71"/>
      <c r="BV49" s="71"/>
      <c r="BW49" s="71"/>
      <c r="BX49" s="71"/>
      <c r="BY49" s="71"/>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71"/>
      <c r="BN50" s="71"/>
      <c r="BO50" s="71"/>
      <c r="BP50" s="71"/>
      <c r="BQ50" s="71"/>
      <c r="BR50" s="71"/>
      <c r="BS50" s="71"/>
      <c r="BT50" s="71"/>
      <c r="BU50" s="71"/>
      <c r="BV50" s="71"/>
      <c r="BW50" s="71"/>
      <c r="BX50" s="71"/>
      <c r="BY50" s="71"/>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71"/>
      <c r="BN51" s="71"/>
      <c r="BO51" s="71"/>
      <c r="BP51" s="71"/>
      <c r="BQ51" s="71"/>
      <c r="BR51" s="71"/>
      <c r="BS51" s="71"/>
      <c r="BT51" s="71"/>
      <c r="BU51" s="71"/>
      <c r="BV51" s="71"/>
      <c r="BW51" s="71"/>
      <c r="BX51" s="71"/>
      <c r="BY51" s="71"/>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71"/>
      <c r="BN52" s="71"/>
      <c r="BO52" s="71"/>
      <c r="BP52" s="71"/>
      <c r="BQ52" s="71"/>
      <c r="BR52" s="71"/>
      <c r="BS52" s="71"/>
      <c r="BT52" s="71"/>
      <c r="BU52" s="71"/>
      <c r="BV52" s="71"/>
      <c r="BW52" s="71"/>
      <c r="BX52" s="71"/>
      <c r="BY52" s="71"/>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71"/>
      <c r="BN53" s="71"/>
      <c r="BO53" s="71"/>
      <c r="BP53" s="71"/>
      <c r="BQ53" s="71"/>
      <c r="BR53" s="71"/>
      <c r="BS53" s="71"/>
      <c r="BT53" s="71"/>
      <c r="BU53" s="71"/>
      <c r="BV53" s="71"/>
      <c r="BW53" s="71"/>
      <c r="BX53" s="71"/>
      <c r="BY53" s="71"/>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71"/>
      <c r="BN54" s="71"/>
      <c r="BO54" s="71"/>
      <c r="BP54" s="71"/>
      <c r="BQ54" s="71"/>
      <c r="BR54" s="71"/>
      <c r="BS54" s="71"/>
      <c r="BT54" s="71"/>
      <c r="BU54" s="71"/>
      <c r="BV54" s="71"/>
      <c r="BW54" s="71"/>
      <c r="BX54" s="71"/>
      <c r="BY54" s="71"/>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71"/>
      <c r="BN55" s="71"/>
      <c r="BO55" s="71"/>
      <c r="BP55" s="71"/>
      <c r="BQ55" s="71"/>
      <c r="BR55" s="71"/>
      <c r="BS55" s="71"/>
      <c r="BT55" s="71"/>
      <c r="BU55" s="71"/>
      <c r="BV55" s="71"/>
      <c r="BW55" s="71"/>
      <c r="BX55" s="71"/>
      <c r="BY55" s="71"/>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71"/>
      <c r="BN56" s="71"/>
      <c r="BO56" s="71"/>
      <c r="BP56" s="71"/>
      <c r="BQ56" s="71"/>
      <c r="BR56" s="71"/>
      <c r="BS56" s="71"/>
      <c r="BT56" s="71"/>
      <c r="BU56" s="71"/>
      <c r="BV56" s="71"/>
      <c r="BW56" s="71"/>
      <c r="BX56" s="71"/>
      <c r="BY56" s="71"/>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71"/>
      <c r="BN57" s="71"/>
      <c r="BO57" s="71"/>
      <c r="BP57" s="71"/>
      <c r="BQ57" s="71"/>
      <c r="BR57" s="71"/>
      <c r="BS57" s="71"/>
      <c r="BT57" s="71"/>
      <c r="BU57" s="71"/>
      <c r="BV57" s="71"/>
      <c r="BW57" s="71"/>
      <c r="BX57" s="71"/>
      <c r="BY57" s="71"/>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71"/>
      <c r="BN58" s="71"/>
      <c r="BO58" s="71"/>
      <c r="BP58" s="71"/>
      <c r="BQ58" s="71"/>
      <c r="BR58" s="71"/>
      <c r="BS58" s="71"/>
      <c r="BT58" s="71"/>
      <c r="BU58" s="71"/>
      <c r="BV58" s="71"/>
      <c r="BW58" s="71"/>
      <c r="BX58" s="71"/>
      <c r="BY58" s="71"/>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71"/>
      <c r="BN59" s="71"/>
      <c r="BO59" s="71"/>
      <c r="BP59" s="71"/>
      <c r="BQ59" s="71"/>
      <c r="BR59" s="71"/>
      <c r="BS59" s="71"/>
      <c r="BT59" s="71"/>
      <c r="BU59" s="71"/>
      <c r="BV59" s="71"/>
      <c r="BW59" s="71"/>
      <c r="BX59" s="71"/>
      <c r="BY59" s="71"/>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71"/>
      <c r="BN60" s="71"/>
      <c r="BO60" s="71"/>
      <c r="BP60" s="71"/>
      <c r="BQ60" s="71"/>
      <c r="BR60" s="71"/>
      <c r="BS60" s="71"/>
      <c r="BT60" s="71"/>
      <c r="BU60" s="71"/>
      <c r="BV60" s="71"/>
      <c r="BW60" s="71"/>
      <c r="BX60" s="71"/>
      <c r="BY60" s="71"/>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71"/>
      <c r="BN61" s="71"/>
      <c r="BO61" s="71"/>
      <c r="BP61" s="71"/>
      <c r="BQ61" s="71"/>
      <c r="BR61" s="71"/>
      <c r="BS61" s="71"/>
      <c r="BT61" s="71"/>
      <c r="BU61" s="71"/>
      <c r="BV61" s="71"/>
      <c r="BW61" s="71"/>
      <c r="BX61" s="71"/>
      <c r="BY61" s="71"/>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71"/>
      <c r="BN62" s="71"/>
      <c r="BO62" s="71"/>
      <c r="BP62" s="71"/>
      <c r="BQ62" s="71"/>
      <c r="BR62" s="71"/>
      <c r="BS62" s="71"/>
      <c r="BT62" s="71"/>
      <c r="BU62" s="71"/>
      <c r="BV62" s="71"/>
      <c r="BW62" s="71"/>
      <c r="BX62" s="71"/>
      <c r="BY62" s="71"/>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71"/>
      <c r="BN66" s="71"/>
      <c r="BO66" s="71"/>
      <c r="BP66" s="71"/>
      <c r="BQ66" s="71"/>
      <c r="BR66" s="71"/>
      <c r="BS66" s="71"/>
      <c r="BT66" s="71"/>
      <c r="BU66" s="71"/>
      <c r="BV66" s="71"/>
      <c r="BW66" s="71"/>
      <c r="BX66" s="71"/>
      <c r="BY66" s="71"/>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71"/>
      <c r="BN67" s="71"/>
      <c r="BO67" s="71"/>
      <c r="BP67" s="71"/>
      <c r="BQ67" s="71"/>
      <c r="BR67" s="71"/>
      <c r="BS67" s="71"/>
      <c r="BT67" s="71"/>
      <c r="BU67" s="71"/>
      <c r="BV67" s="71"/>
      <c r="BW67" s="71"/>
      <c r="BX67" s="71"/>
      <c r="BY67" s="71"/>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71"/>
      <c r="BN68" s="71"/>
      <c r="BO68" s="71"/>
      <c r="BP68" s="71"/>
      <c r="BQ68" s="71"/>
      <c r="BR68" s="71"/>
      <c r="BS68" s="71"/>
      <c r="BT68" s="71"/>
      <c r="BU68" s="71"/>
      <c r="BV68" s="71"/>
      <c r="BW68" s="71"/>
      <c r="BX68" s="71"/>
      <c r="BY68" s="71"/>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71"/>
      <c r="BN69" s="71"/>
      <c r="BO69" s="71"/>
      <c r="BP69" s="71"/>
      <c r="BQ69" s="71"/>
      <c r="BR69" s="71"/>
      <c r="BS69" s="71"/>
      <c r="BT69" s="71"/>
      <c r="BU69" s="71"/>
      <c r="BV69" s="71"/>
      <c r="BW69" s="71"/>
      <c r="BX69" s="71"/>
      <c r="BY69" s="71"/>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71"/>
      <c r="BN70" s="71"/>
      <c r="BO70" s="71"/>
      <c r="BP70" s="71"/>
      <c r="BQ70" s="71"/>
      <c r="BR70" s="71"/>
      <c r="BS70" s="71"/>
      <c r="BT70" s="71"/>
      <c r="BU70" s="71"/>
      <c r="BV70" s="71"/>
      <c r="BW70" s="71"/>
      <c r="BX70" s="71"/>
      <c r="BY70" s="71"/>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71"/>
      <c r="BN71" s="71"/>
      <c r="BO71" s="71"/>
      <c r="BP71" s="71"/>
      <c r="BQ71" s="71"/>
      <c r="BR71" s="71"/>
      <c r="BS71" s="71"/>
      <c r="BT71" s="71"/>
      <c r="BU71" s="71"/>
      <c r="BV71" s="71"/>
      <c r="BW71" s="71"/>
      <c r="BX71" s="71"/>
      <c r="BY71" s="71"/>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71"/>
      <c r="BN72" s="71"/>
      <c r="BO72" s="71"/>
      <c r="BP72" s="71"/>
      <c r="BQ72" s="71"/>
      <c r="BR72" s="71"/>
      <c r="BS72" s="71"/>
      <c r="BT72" s="71"/>
      <c r="BU72" s="71"/>
      <c r="BV72" s="71"/>
      <c r="BW72" s="71"/>
      <c r="BX72" s="71"/>
      <c r="BY72" s="71"/>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71"/>
      <c r="BN73" s="71"/>
      <c r="BO73" s="71"/>
      <c r="BP73" s="71"/>
      <c r="BQ73" s="71"/>
      <c r="BR73" s="71"/>
      <c r="BS73" s="71"/>
      <c r="BT73" s="71"/>
      <c r="BU73" s="71"/>
      <c r="BV73" s="71"/>
      <c r="BW73" s="71"/>
      <c r="BX73" s="71"/>
      <c r="BY73" s="71"/>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71"/>
      <c r="BN74" s="71"/>
      <c r="BO74" s="71"/>
      <c r="BP74" s="71"/>
      <c r="BQ74" s="71"/>
      <c r="BR74" s="71"/>
      <c r="BS74" s="71"/>
      <c r="BT74" s="71"/>
      <c r="BU74" s="71"/>
      <c r="BV74" s="71"/>
      <c r="BW74" s="71"/>
      <c r="BX74" s="71"/>
      <c r="BY74" s="71"/>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71"/>
      <c r="BN75" s="71"/>
      <c r="BO75" s="71"/>
      <c r="BP75" s="71"/>
      <c r="BQ75" s="71"/>
      <c r="BR75" s="71"/>
      <c r="BS75" s="71"/>
      <c r="BT75" s="71"/>
      <c r="BU75" s="71"/>
      <c r="BV75" s="71"/>
      <c r="BW75" s="71"/>
      <c r="BX75" s="71"/>
      <c r="BY75" s="71"/>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71"/>
      <c r="BN76" s="71"/>
      <c r="BO76" s="71"/>
      <c r="BP76" s="71"/>
      <c r="BQ76" s="71"/>
      <c r="BR76" s="71"/>
      <c r="BS76" s="71"/>
      <c r="BT76" s="71"/>
      <c r="BU76" s="71"/>
      <c r="BV76" s="71"/>
      <c r="BW76" s="71"/>
      <c r="BX76" s="71"/>
      <c r="BY76" s="71"/>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71"/>
      <c r="BN77" s="71"/>
      <c r="BO77" s="71"/>
      <c r="BP77" s="71"/>
      <c r="BQ77" s="71"/>
      <c r="BR77" s="71"/>
      <c r="BS77" s="71"/>
      <c r="BT77" s="71"/>
      <c r="BU77" s="71"/>
      <c r="BV77" s="71"/>
      <c r="BW77" s="71"/>
      <c r="BX77" s="71"/>
      <c r="BY77" s="71"/>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71"/>
      <c r="BN78" s="71"/>
      <c r="BO78" s="71"/>
      <c r="BP78" s="71"/>
      <c r="BQ78" s="71"/>
      <c r="BR78" s="71"/>
      <c r="BS78" s="71"/>
      <c r="BT78" s="71"/>
      <c r="BU78" s="71"/>
      <c r="BV78" s="71"/>
      <c r="BW78" s="71"/>
      <c r="BX78" s="71"/>
      <c r="BY78" s="71"/>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71"/>
      <c r="BN79" s="71"/>
      <c r="BO79" s="71"/>
      <c r="BP79" s="71"/>
      <c r="BQ79" s="71"/>
      <c r="BR79" s="71"/>
      <c r="BS79" s="71"/>
      <c r="BT79" s="71"/>
      <c r="BU79" s="71"/>
      <c r="BV79" s="71"/>
      <c r="BW79" s="71"/>
      <c r="BX79" s="71"/>
      <c r="BY79" s="71"/>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71"/>
      <c r="BN80" s="71"/>
      <c r="BO80" s="71"/>
      <c r="BP80" s="71"/>
      <c r="BQ80" s="71"/>
      <c r="BR80" s="71"/>
      <c r="BS80" s="71"/>
      <c r="BT80" s="71"/>
      <c r="BU80" s="71"/>
      <c r="BV80" s="71"/>
      <c r="BW80" s="71"/>
      <c r="BX80" s="71"/>
      <c r="BY80" s="71"/>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71"/>
      <c r="BN81" s="71"/>
      <c r="BO81" s="71"/>
      <c r="BP81" s="71"/>
      <c r="BQ81" s="71"/>
      <c r="BR81" s="71"/>
      <c r="BS81" s="71"/>
      <c r="BT81" s="71"/>
      <c r="BU81" s="71"/>
      <c r="BV81" s="71"/>
      <c r="BW81" s="71"/>
      <c r="BX81" s="71"/>
      <c r="BY81" s="71"/>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2" t="s">
        <v>30</v>
      </c>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S6wQFZBvaSYcTKRlSpf3znYxWsmlmdAVNunqlmZigyigeStTs04ekDG8YDY+KANErqUZsoir6x2/NyAk8alk1A==" saltValue="83H0fSMLU9Lj67satWqYX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54</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55</v>
      </c>
      <c r="B4" s="16"/>
      <c r="C4" s="16"/>
      <c r="D4" s="16"/>
      <c r="E4" s="16"/>
      <c r="F4" s="16"/>
      <c r="G4" s="16"/>
      <c r="H4" s="77"/>
      <c r="I4" s="78"/>
      <c r="J4" s="78"/>
      <c r="K4" s="78"/>
      <c r="L4" s="78"/>
      <c r="M4" s="78"/>
      <c r="N4" s="78"/>
      <c r="O4" s="78"/>
      <c r="P4" s="78"/>
      <c r="Q4" s="78"/>
      <c r="R4" s="78"/>
      <c r="S4" s="78"/>
      <c r="T4" s="78"/>
      <c r="U4" s="78"/>
      <c r="V4" s="78"/>
      <c r="W4" s="78"/>
      <c r="X4" s="79"/>
      <c r="Y4" s="73" t="s">
        <v>56</v>
      </c>
      <c r="Z4" s="73"/>
      <c r="AA4" s="73"/>
      <c r="AB4" s="73"/>
      <c r="AC4" s="73"/>
      <c r="AD4" s="73"/>
      <c r="AE4" s="73"/>
      <c r="AF4" s="73"/>
      <c r="AG4" s="73"/>
      <c r="AH4" s="73"/>
      <c r="AI4" s="73"/>
      <c r="AJ4" s="73" t="s">
        <v>57</v>
      </c>
      <c r="AK4" s="73"/>
      <c r="AL4" s="73"/>
      <c r="AM4" s="73"/>
      <c r="AN4" s="73"/>
      <c r="AO4" s="73"/>
      <c r="AP4" s="73"/>
      <c r="AQ4" s="73"/>
      <c r="AR4" s="73"/>
      <c r="AS4" s="73"/>
      <c r="AT4" s="73"/>
      <c r="AU4" s="73" t="s">
        <v>58</v>
      </c>
      <c r="AV4" s="73"/>
      <c r="AW4" s="73"/>
      <c r="AX4" s="73"/>
      <c r="AY4" s="73"/>
      <c r="AZ4" s="73"/>
      <c r="BA4" s="73"/>
      <c r="BB4" s="73"/>
      <c r="BC4" s="73"/>
      <c r="BD4" s="73"/>
      <c r="BE4" s="73"/>
      <c r="BF4" s="73" t="s">
        <v>59</v>
      </c>
      <c r="BG4" s="73"/>
      <c r="BH4" s="73"/>
      <c r="BI4" s="73"/>
      <c r="BJ4" s="73"/>
      <c r="BK4" s="73"/>
      <c r="BL4" s="73"/>
      <c r="BM4" s="73"/>
      <c r="BN4" s="73"/>
      <c r="BO4" s="73"/>
      <c r="BP4" s="73"/>
      <c r="BQ4" s="73" t="s">
        <v>60</v>
      </c>
      <c r="BR4" s="73"/>
      <c r="BS4" s="73"/>
      <c r="BT4" s="73"/>
      <c r="BU4" s="73"/>
      <c r="BV4" s="73"/>
      <c r="BW4" s="73"/>
      <c r="BX4" s="73"/>
      <c r="BY4" s="73"/>
      <c r="BZ4" s="73"/>
      <c r="CA4" s="73"/>
      <c r="CB4" s="73" t="s">
        <v>61</v>
      </c>
      <c r="CC4" s="73"/>
      <c r="CD4" s="73"/>
      <c r="CE4" s="73"/>
      <c r="CF4" s="73"/>
      <c r="CG4" s="73"/>
      <c r="CH4" s="73"/>
      <c r="CI4" s="73"/>
      <c r="CJ4" s="73"/>
      <c r="CK4" s="73"/>
      <c r="CL4" s="73"/>
      <c r="CM4" s="73" t="s">
        <v>62</v>
      </c>
      <c r="CN4" s="73"/>
      <c r="CO4" s="73"/>
      <c r="CP4" s="73"/>
      <c r="CQ4" s="73"/>
      <c r="CR4" s="73"/>
      <c r="CS4" s="73"/>
      <c r="CT4" s="73"/>
      <c r="CU4" s="73"/>
      <c r="CV4" s="73"/>
      <c r="CW4" s="73"/>
      <c r="CX4" s="73" t="s">
        <v>63</v>
      </c>
      <c r="CY4" s="73"/>
      <c r="CZ4" s="73"/>
      <c r="DA4" s="73"/>
      <c r="DB4" s="73"/>
      <c r="DC4" s="73"/>
      <c r="DD4" s="73"/>
      <c r="DE4" s="73"/>
      <c r="DF4" s="73"/>
      <c r="DG4" s="73"/>
      <c r="DH4" s="73"/>
      <c r="DI4" s="73" t="s">
        <v>64</v>
      </c>
      <c r="DJ4" s="73"/>
      <c r="DK4" s="73"/>
      <c r="DL4" s="73"/>
      <c r="DM4" s="73"/>
      <c r="DN4" s="73"/>
      <c r="DO4" s="73"/>
      <c r="DP4" s="73"/>
      <c r="DQ4" s="73"/>
      <c r="DR4" s="73"/>
      <c r="DS4" s="73"/>
      <c r="DT4" s="73" t="s">
        <v>65</v>
      </c>
      <c r="DU4" s="73"/>
      <c r="DV4" s="73"/>
      <c r="DW4" s="73"/>
      <c r="DX4" s="73"/>
      <c r="DY4" s="73"/>
      <c r="DZ4" s="73"/>
      <c r="EA4" s="73"/>
      <c r="EB4" s="73"/>
      <c r="EC4" s="73"/>
      <c r="ED4" s="73"/>
      <c r="EE4" s="73" t="s">
        <v>66</v>
      </c>
      <c r="EF4" s="73"/>
      <c r="EG4" s="73"/>
      <c r="EH4" s="73"/>
      <c r="EI4" s="73"/>
      <c r="EJ4" s="73"/>
      <c r="EK4" s="73"/>
      <c r="EL4" s="73"/>
      <c r="EM4" s="73"/>
      <c r="EN4" s="73"/>
      <c r="EO4" s="7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172057</v>
      </c>
      <c r="D6" s="19">
        <f t="shared" si="3"/>
        <v>46</v>
      </c>
      <c r="E6" s="19">
        <f t="shared" si="3"/>
        <v>17</v>
      </c>
      <c r="F6" s="19">
        <f t="shared" si="3"/>
        <v>4</v>
      </c>
      <c r="G6" s="19">
        <f t="shared" si="3"/>
        <v>0</v>
      </c>
      <c r="H6" s="19" t="str">
        <f t="shared" si="3"/>
        <v>石川県　珠洲市</v>
      </c>
      <c r="I6" s="19" t="str">
        <f t="shared" si="3"/>
        <v>法適用</v>
      </c>
      <c r="J6" s="19" t="str">
        <f t="shared" si="3"/>
        <v>下水道事業</v>
      </c>
      <c r="K6" s="19" t="str">
        <f t="shared" si="3"/>
        <v>特定環境保全公共下水道</v>
      </c>
      <c r="L6" s="19" t="str">
        <f t="shared" si="3"/>
        <v>D3</v>
      </c>
      <c r="M6" s="19" t="str">
        <f t="shared" si="3"/>
        <v>非設置</v>
      </c>
      <c r="N6" s="20" t="str">
        <f t="shared" si="3"/>
        <v>-</v>
      </c>
      <c r="O6" s="20">
        <f t="shared" si="3"/>
        <v>50.13</v>
      </c>
      <c r="P6" s="20">
        <f t="shared" si="3"/>
        <v>5.13</v>
      </c>
      <c r="Q6" s="20" t="str">
        <f t="shared" si="3"/>
        <v>-</v>
      </c>
      <c r="R6" s="20">
        <f t="shared" si="3"/>
        <v>3520</v>
      </c>
      <c r="S6" s="20">
        <f t="shared" si="3"/>
        <v>13334</v>
      </c>
      <c r="T6" s="20">
        <f t="shared" si="3"/>
        <v>247.2</v>
      </c>
      <c r="U6" s="20">
        <f t="shared" si="3"/>
        <v>53.94</v>
      </c>
      <c r="V6" s="20">
        <f t="shared" si="3"/>
        <v>676</v>
      </c>
      <c r="W6" s="20">
        <f t="shared" si="3"/>
        <v>0.26</v>
      </c>
      <c r="X6" s="20">
        <f t="shared" si="3"/>
        <v>2600</v>
      </c>
      <c r="Y6" s="21" t="str">
        <f>IF(Y7="",NA(),Y7)</f>
        <v>-</v>
      </c>
      <c r="Z6" s="21" t="str">
        <f t="shared" ref="Z6:AH6" si="4">IF(Z7="",NA(),Z7)</f>
        <v>-</v>
      </c>
      <c r="AA6" s="21" t="str">
        <f t="shared" si="4"/>
        <v>-</v>
      </c>
      <c r="AB6" s="21">
        <f t="shared" si="4"/>
        <v>101.36</v>
      </c>
      <c r="AC6" s="21">
        <f t="shared" si="4"/>
        <v>100.03</v>
      </c>
      <c r="AD6" s="21" t="str">
        <f t="shared" si="4"/>
        <v>-</v>
      </c>
      <c r="AE6" s="21" t="str">
        <f t="shared" si="4"/>
        <v>-</v>
      </c>
      <c r="AF6" s="21" t="str">
        <f t="shared" si="4"/>
        <v>-</v>
      </c>
      <c r="AG6" s="21">
        <f t="shared" si="4"/>
        <v>100.3</v>
      </c>
      <c r="AH6" s="21">
        <f t="shared" si="4"/>
        <v>99.59</v>
      </c>
      <c r="AI6" s="20" t="str">
        <f>IF(AI7="","",IF(AI7="-","【-】","【"&amp;SUBSTITUTE(TEXT(AI7,"#,##0.00"),"-","△")&amp;"】"))</f>
        <v>【105.35】</v>
      </c>
      <c r="AJ6" s="21" t="str">
        <f>IF(AJ7="",NA(),AJ7)</f>
        <v>-</v>
      </c>
      <c r="AK6" s="21" t="str">
        <f t="shared" ref="AK6:AS6" si="5">IF(AK7="",NA(),AK7)</f>
        <v>-</v>
      </c>
      <c r="AL6" s="21" t="str">
        <f t="shared" si="5"/>
        <v>-</v>
      </c>
      <c r="AM6" s="21">
        <f t="shared" si="5"/>
        <v>682.89</v>
      </c>
      <c r="AN6" s="21">
        <f t="shared" si="5"/>
        <v>713.22</v>
      </c>
      <c r="AO6" s="21" t="str">
        <f t="shared" si="5"/>
        <v>-</v>
      </c>
      <c r="AP6" s="21" t="str">
        <f t="shared" si="5"/>
        <v>-</v>
      </c>
      <c r="AQ6" s="21" t="str">
        <f t="shared" si="5"/>
        <v>-</v>
      </c>
      <c r="AR6" s="21">
        <f t="shared" si="5"/>
        <v>254.91</v>
      </c>
      <c r="AS6" s="21">
        <f t="shared" si="5"/>
        <v>366.52</v>
      </c>
      <c r="AT6" s="20" t="str">
        <f>IF(AT7="","",IF(AT7="-","【-】","【"&amp;SUBSTITUTE(TEXT(AT7,"#,##0.00"),"-","△")&amp;"】"))</f>
        <v>【63.89】</v>
      </c>
      <c r="AU6" s="21" t="str">
        <f>IF(AU7="",NA(),AU7)</f>
        <v>-</v>
      </c>
      <c r="AV6" s="21" t="str">
        <f t="shared" ref="AV6:BD6" si="6">IF(AV7="",NA(),AV7)</f>
        <v>-</v>
      </c>
      <c r="AW6" s="21" t="str">
        <f t="shared" si="6"/>
        <v>-</v>
      </c>
      <c r="AX6" s="21">
        <f t="shared" si="6"/>
        <v>14.63</v>
      </c>
      <c r="AY6" s="21">
        <f t="shared" si="6"/>
        <v>20.91</v>
      </c>
      <c r="AZ6" s="21" t="str">
        <f t="shared" si="6"/>
        <v>-</v>
      </c>
      <c r="BA6" s="21" t="str">
        <f t="shared" si="6"/>
        <v>-</v>
      </c>
      <c r="BB6" s="21" t="str">
        <f t="shared" si="6"/>
        <v>-</v>
      </c>
      <c r="BC6" s="21">
        <f t="shared" si="6"/>
        <v>64.17</v>
      </c>
      <c r="BD6" s="21">
        <f t="shared" si="6"/>
        <v>89.11</v>
      </c>
      <c r="BE6" s="20" t="str">
        <f>IF(BE7="","",IF(BE7="-","【-】","【"&amp;SUBSTITUTE(TEXT(BE7,"#,##0.00"),"-","△")&amp;"】"))</f>
        <v>【44.07】</v>
      </c>
      <c r="BF6" s="21" t="str">
        <f>IF(BF7="",NA(),BF7)</f>
        <v>-</v>
      </c>
      <c r="BG6" s="21" t="str">
        <f t="shared" ref="BG6:BO6" si="7">IF(BG7="",NA(),BG7)</f>
        <v>-</v>
      </c>
      <c r="BH6" s="21" t="str">
        <f t="shared" si="7"/>
        <v>-</v>
      </c>
      <c r="BI6" s="21">
        <f t="shared" si="7"/>
        <v>680.26</v>
      </c>
      <c r="BJ6" s="21">
        <f t="shared" si="7"/>
        <v>271.73</v>
      </c>
      <c r="BK6" s="21" t="str">
        <f t="shared" si="7"/>
        <v>-</v>
      </c>
      <c r="BL6" s="21" t="str">
        <f t="shared" si="7"/>
        <v>-</v>
      </c>
      <c r="BM6" s="21" t="str">
        <f t="shared" si="7"/>
        <v>-</v>
      </c>
      <c r="BN6" s="21">
        <f t="shared" si="7"/>
        <v>1209.45</v>
      </c>
      <c r="BO6" s="21">
        <f t="shared" si="7"/>
        <v>1042.6400000000001</v>
      </c>
      <c r="BP6" s="20" t="str">
        <f>IF(BP7="","",IF(BP7="-","【-】","【"&amp;SUBSTITUTE(TEXT(BP7,"#,##0.00"),"-","△")&amp;"】"))</f>
        <v>【1,201.79】</v>
      </c>
      <c r="BQ6" s="21" t="str">
        <f>IF(BQ7="",NA(),BQ7)</f>
        <v>-</v>
      </c>
      <c r="BR6" s="21" t="str">
        <f t="shared" ref="BR6:BZ6" si="8">IF(BR7="",NA(),BR7)</f>
        <v>-</v>
      </c>
      <c r="BS6" s="21" t="str">
        <f t="shared" si="8"/>
        <v>-</v>
      </c>
      <c r="BT6" s="21">
        <f t="shared" si="8"/>
        <v>80.28</v>
      </c>
      <c r="BU6" s="21">
        <f t="shared" si="8"/>
        <v>78.92</v>
      </c>
      <c r="BV6" s="21" t="str">
        <f t="shared" si="8"/>
        <v>-</v>
      </c>
      <c r="BW6" s="21" t="str">
        <f t="shared" si="8"/>
        <v>-</v>
      </c>
      <c r="BX6" s="21" t="str">
        <f t="shared" si="8"/>
        <v>-</v>
      </c>
      <c r="BY6" s="21">
        <f t="shared" si="8"/>
        <v>55.93</v>
      </c>
      <c r="BZ6" s="21">
        <f t="shared" si="8"/>
        <v>55.76</v>
      </c>
      <c r="CA6" s="20" t="str">
        <f>IF(CA7="","",IF(CA7="-","【-】","【"&amp;SUBSTITUTE(TEXT(CA7,"#,##0.00"),"-","△")&amp;"】"))</f>
        <v>【75.31】</v>
      </c>
      <c r="CB6" s="21" t="str">
        <f>IF(CB7="",NA(),CB7)</f>
        <v>-</v>
      </c>
      <c r="CC6" s="21" t="str">
        <f t="shared" ref="CC6:CK6" si="9">IF(CC7="",NA(),CC7)</f>
        <v>-</v>
      </c>
      <c r="CD6" s="21" t="str">
        <f t="shared" si="9"/>
        <v>-</v>
      </c>
      <c r="CE6" s="21">
        <f t="shared" si="9"/>
        <v>218.69</v>
      </c>
      <c r="CF6" s="21">
        <f t="shared" si="9"/>
        <v>226.72</v>
      </c>
      <c r="CG6" s="21" t="str">
        <f t="shared" si="9"/>
        <v>-</v>
      </c>
      <c r="CH6" s="21" t="str">
        <f t="shared" si="9"/>
        <v>-</v>
      </c>
      <c r="CI6" s="21" t="str">
        <f t="shared" si="9"/>
        <v>-</v>
      </c>
      <c r="CJ6" s="21">
        <f t="shared" si="9"/>
        <v>289.60000000000002</v>
      </c>
      <c r="CK6" s="21">
        <f t="shared" si="9"/>
        <v>296.14999999999998</v>
      </c>
      <c r="CL6" s="20" t="str">
        <f>IF(CL7="","",IF(CL7="-","【-】","【"&amp;SUBSTITUTE(TEXT(CL7,"#,##0.00"),"-","△")&amp;"】"))</f>
        <v>【216.39】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36.71</v>
      </c>
      <c r="CV6" s="21">
        <f t="shared" si="10"/>
        <v>33.799999999999997</v>
      </c>
      <c r="CW6" s="20" t="str">
        <f>IF(CW7="","",IF(CW7="-","【-】","【"&amp;SUBSTITUTE(TEXT(CW7,"#,##0.00"),"-","△")&amp;"】"))</f>
        <v>【42.57】</v>
      </c>
      <c r="CX6" s="21" t="str">
        <f>IF(CX7="",NA(),CX7)</f>
        <v>-</v>
      </c>
      <c r="CY6" s="21" t="str">
        <f t="shared" ref="CY6:DG6" si="11">IF(CY7="",NA(),CY7)</f>
        <v>-</v>
      </c>
      <c r="CZ6" s="21" t="str">
        <f t="shared" si="11"/>
        <v>-</v>
      </c>
      <c r="DA6" s="21">
        <f t="shared" si="11"/>
        <v>87.57</v>
      </c>
      <c r="DB6" s="21">
        <f t="shared" si="11"/>
        <v>86.83</v>
      </c>
      <c r="DC6" s="21" t="str">
        <f t="shared" si="11"/>
        <v>-</v>
      </c>
      <c r="DD6" s="21" t="str">
        <f t="shared" si="11"/>
        <v>-</v>
      </c>
      <c r="DE6" s="21" t="str">
        <f t="shared" si="11"/>
        <v>-</v>
      </c>
      <c r="DF6" s="21">
        <f t="shared" si="11"/>
        <v>70.05</v>
      </c>
      <c r="DG6" s="21">
        <f t="shared" si="11"/>
        <v>67.09</v>
      </c>
      <c r="DH6" s="20" t="str">
        <f>IF(DH7="","",IF(DH7="-","【-】","【"&amp;SUBSTITUTE(TEXT(DH7,"#,##0.00"),"-","△")&amp;"】"))</f>
        <v>【85.24】</v>
      </c>
      <c r="DI6" s="21" t="str">
        <f>IF(DI7="",NA(),DI7)</f>
        <v>-</v>
      </c>
      <c r="DJ6" s="21" t="str">
        <f t="shared" ref="DJ6:DR6" si="12">IF(DJ7="",NA(),DJ7)</f>
        <v>-</v>
      </c>
      <c r="DK6" s="21" t="str">
        <f t="shared" si="12"/>
        <v>-</v>
      </c>
      <c r="DL6" s="21">
        <f t="shared" si="12"/>
        <v>4.1399999999999997</v>
      </c>
      <c r="DM6" s="21">
        <f t="shared" si="12"/>
        <v>7.06</v>
      </c>
      <c r="DN6" s="21" t="str">
        <f t="shared" si="12"/>
        <v>-</v>
      </c>
      <c r="DO6" s="21" t="str">
        <f t="shared" si="12"/>
        <v>-</v>
      </c>
      <c r="DP6" s="21" t="str">
        <f t="shared" si="12"/>
        <v>-</v>
      </c>
      <c r="DQ6" s="21">
        <f t="shared" si="12"/>
        <v>15.82</v>
      </c>
      <c r="DR6" s="21">
        <f t="shared" si="12"/>
        <v>18.97</v>
      </c>
      <c r="DS6" s="20" t="str">
        <f>IF(DS7="","",IF(DS7="-","【-】","【"&amp;SUBSTITUTE(TEXT(DS7,"#,##0.00"),"-","△")&amp;"】"))</f>
        <v>【25.87】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【0.01】</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0.02</v>
      </c>
      <c r="EN6" s="20">
        <f t="shared" si="14"/>
        <v>0</v>
      </c>
      <c r="EO6" s="20" t="str">
        <f>IF(EO7="","",IF(EO7="-","【-】","【"&amp;SUBSTITUTE(TEXT(EO7,"#,##0.00"),"-","△")&amp;"】"))</f>
        <v>【0.15】</v>
      </c>
    </row>
    <row r="7" spans="1:148" s="22" customFormat="1" x14ac:dyDescent="0.15">
      <c r="A7" s="14"/>
      <c r="B7" s="23">
        <v>2021</v>
      </c>
      <c r="C7" s="23">
        <v>172057</v>
      </c>
      <c r="D7" s="23">
        <v>46</v>
      </c>
      <c r="E7" s="23">
        <v>17</v>
      </c>
      <c r="F7" s="23">
        <v>4</v>
      </c>
      <c r="G7" s="23">
        <v>0</v>
      </c>
      <c r="H7" s="23" t="s">
        <v>96</v>
      </c>
      <c r="I7" s="23" t="s">
        <v>97</v>
      </c>
      <c r="J7" s="23" t="s">
        <v>98</v>
      </c>
      <c r="K7" s="23" t="s">
        <v>99</v>
      </c>
      <c r="L7" s="23" t="s">
        <v>100</v>
      </c>
      <c r="M7" s="23" t="s">
        <v>101</v>
      </c>
      <c r="N7" s="24" t="s">
        <v>102</v>
      </c>
      <c r="O7" s="24">
        <v>50.13</v>
      </c>
      <c r="P7" s="24">
        <v>5.13</v>
      </c>
      <c r="Q7" s="24" t="s">
        <v>102</v>
      </c>
      <c r="R7" s="24">
        <v>3520</v>
      </c>
      <c r="S7" s="24">
        <v>13334</v>
      </c>
      <c r="T7" s="24">
        <v>247.2</v>
      </c>
      <c r="U7" s="24">
        <v>53.94</v>
      </c>
      <c r="V7" s="24">
        <v>676</v>
      </c>
      <c r="W7" s="24">
        <v>0.26</v>
      </c>
      <c r="X7" s="24">
        <v>2600</v>
      </c>
      <c r="Y7" s="24" t="s">
        <v>102</v>
      </c>
      <c r="Z7" s="24" t="s">
        <v>102</v>
      </c>
      <c r="AA7" s="24" t="s">
        <v>102</v>
      </c>
      <c r="AB7" s="24">
        <v>101.36</v>
      </c>
      <c r="AC7" s="24">
        <v>100.03</v>
      </c>
      <c r="AD7" s="24" t="s">
        <v>102</v>
      </c>
      <c r="AE7" s="24" t="s">
        <v>102</v>
      </c>
      <c r="AF7" s="24" t="s">
        <v>102</v>
      </c>
      <c r="AG7" s="24">
        <v>100.3</v>
      </c>
      <c r="AH7" s="24">
        <v>99.59</v>
      </c>
      <c r="AI7" s="24">
        <v>105.35</v>
      </c>
      <c r="AJ7" s="24" t="s">
        <v>102</v>
      </c>
      <c r="AK7" s="24" t="s">
        <v>102</v>
      </c>
      <c r="AL7" s="24" t="s">
        <v>102</v>
      </c>
      <c r="AM7" s="24">
        <v>682.89</v>
      </c>
      <c r="AN7" s="24">
        <v>713.22</v>
      </c>
      <c r="AO7" s="24" t="s">
        <v>102</v>
      </c>
      <c r="AP7" s="24" t="s">
        <v>102</v>
      </c>
      <c r="AQ7" s="24" t="s">
        <v>102</v>
      </c>
      <c r="AR7" s="24">
        <v>254.91</v>
      </c>
      <c r="AS7" s="24">
        <v>366.52</v>
      </c>
      <c r="AT7" s="24">
        <v>63.89</v>
      </c>
      <c r="AU7" s="24" t="s">
        <v>102</v>
      </c>
      <c r="AV7" s="24" t="s">
        <v>102</v>
      </c>
      <c r="AW7" s="24" t="s">
        <v>102</v>
      </c>
      <c r="AX7" s="24">
        <v>14.63</v>
      </c>
      <c r="AY7" s="24">
        <v>20.91</v>
      </c>
      <c r="AZ7" s="24" t="s">
        <v>102</v>
      </c>
      <c r="BA7" s="24" t="s">
        <v>102</v>
      </c>
      <c r="BB7" s="24" t="s">
        <v>102</v>
      </c>
      <c r="BC7" s="24">
        <v>64.17</v>
      </c>
      <c r="BD7" s="24">
        <v>89.11</v>
      </c>
      <c r="BE7" s="24">
        <v>44.07</v>
      </c>
      <c r="BF7" s="24" t="s">
        <v>102</v>
      </c>
      <c r="BG7" s="24" t="s">
        <v>102</v>
      </c>
      <c r="BH7" s="24" t="s">
        <v>102</v>
      </c>
      <c r="BI7" s="24">
        <v>680.26</v>
      </c>
      <c r="BJ7" s="24">
        <v>271.73</v>
      </c>
      <c r="BK7" s="24" t="s">
        <v>102</v>
      </c>
      <c r="BL7" s="24" t="s">
        <v>102</v>
      </c>
      <c r="BM7" s="24" t="s">
        <v>102</v>
      </c>
      <c r="BN7" s="24">
        <v>1209.45</v>
      </c>
      <c r="BO7" s="24">
        <v>1042.6400000000001</v>
      </c>
      <c r="BP7" s="24">
        <v>1201.79</v>
      </c>
      <c r="BQ7" s="24" t="s">
        <v>102</v>
      </c>
      <c r="BR7" s="24" t="s">
        <v>102</v>
      </c>
      <c r="BS7" s="24" t="s">
        <v>102</v>
      </c>
      <c r="BT7" s="24">
        <v>80.28</v>
      </c>
      <c r="BU7" s="24">
        <v>78.92</v>
      </c>
      <c r="BV7" s="24" t="s">
        <v>102</v>
      </c>
      <c r="BW7" s="24" t="s">
        <v>102</v>
      </c>
      <c r="BX7" s="24" t="s">
        <v>102</v>
      </c>
      <c r="BY7" s="24">
        <v>55.93</v>
      </c>
      <c r="BZ7" s="24">
        <v>55.76</v>
      </c>
      <c r="CA7" s="24">
        <v>75.31</v>
      </c>
      <c r="CB7" s="24" t="s">
        <v>102</v>
      </c>
      <c r="CC7" s="24" t="s">
        <v>102</v>
      </c>
      <c r="CD7" s="24" t="s">
        <v>102</v>
      </c>
      <c r="CE7" s="24">
        <v>218.69</v>
      </c>
      <c r="CF7" s="24">
        <v>226.72</v>
      </c>
      <c r="CG7" s="24" t="s">
        <v>102</v>
      </c>
      <c r="CH7" s="24" t="s">
        <v>102</v>
      </c>
      <c r="CI7" s="24" t="s">
        <v>102</v>
      </c>
      <c r="CJ7" s="24">
        <v>289.60000000000002</v>
      </c>
      <c r="CK7" s="24">
        <v>296.14999999999998</v>
      </c>
      <c r="CL7" s="24">
        <v>216.39</v>
      </c>
      <c r="CM7" s="24" t="s">
        <v>102</v>
      </c>
      <c r="CN7" s="24" t="s">
        <v>102</v>
      </c>
      <c r="CO7" s="24" t="s">
        <v>102</v>
      </c>
      <c r="CP7" s="24" t="s">
        <v>102</v>
      </c>
      <c r="CQ7" s="24" t="s">
        <v>102</v>
      </c>
      <c r="CR7" s="24" t="s">
        <v>102</v>
      </c>
      <c r="CS7" s="24" t="s">
        <v>102</v>
      </c>
      <c r="CT7" s="24" t="s">
        <v>102</v>
      </c>
      <c r="CU7" s="24">
        <v>36.71</v>
      </c>
      <c r="CV7" s="24">
        <v>33.799999999999997</v>
      </c>
      <c r="CW7" s="24">
        <v>42.57</v>
      </c>
      <c r="CX7" s="24" t="s">
        <v>102</v>
      </c>
      <c r="CY7" s="24" t="s">
        <v>102</v>
      </c>
      <c r="CZ7" s="24" t="s">
        <v>102</v>
      </c>
      <c r="DA7" s="24">
        <v>87.57</v>
      </c>
      <c r="DB7" s="24">
        <v>86.83</v>
      </c>
      <c r="DC7" s="24" t="s">
        <v>102</v>
      </c>
      <c r="DD7" s="24" t="s">
        <v>102</v>
      </c>
      <c r="DE7" s="24" t="s">
        <v>102</v>
      </c>
      <c r="DF7" s="24">
        <v>70.05</v>
      </c>
      <c r="DG7" s="24">
        <v>67.09</v>
      </c>
      <c r="DH7" s="24">
        <v>85.24</v>
      </c>
      <c r="DI7" s="24" t="s">
        <v>102</v>
      </c>
      <c r="DJ7" s="24" t="s">
        <v>102</v>
      </c>
      <c r="DK7" s="24" t="s">
        <v>102</v>
      </c>
      <c r="DL7" s="24">
        <v>4.1399999999999997</v>
      </c>
      <c r="DM7" s="24">
        <v>7.06</v>
      </c>
      <c r="DN7" s="24" t="s">
        <v>102</v>
      </c>
      <c r="DO7" s="24" t="s">
        <v>102</v>
      </c>
      <c r="DP7" s="24" t="s">
        <v>102</v>
      </c>
      <c r="DQ7" s="24">
        <v>15.82</v>
      </c>
      <c r="DR7" s="24">
        <v>18.97</v>
      </c>
      <c r="DS7" s="24">
        <v>25.87</v>
      </c>
      <c r="DT7" s="24" t="s">
        <v>102</v>
      </c>
      <c r="DU7" s="24" t="s">
        <v>102</v>
      </c>
      <c r="DV7" s="24" t="s">
        <v>102</v>
      </c>
      <c r="DW7" s="24">
        <v>0</v>
      </c>
      <c r="DX7" s="24">
        <v>0</v>
      </c>
      <c r="DY7" s="24" t="s">
        <v>102</v>
      </c>
      <c r="DZ7" s="24" t="s">
        <v>102</v>
      </c>
      <c r="EA7" s="24" t="s">
        <v>102</v>
      </c>
      <c r="EB7" s="24">
        <v>0</v>
      </c>
      <c r="EC7" s="24">
        <v>0</v>
      </c>
      <c r="ED7" s="24">
        <v>0.01</v>
      </c>
      <c r="EE7" s="24" t="s">
        <v>102</v>
      </c>
      <c r="EF7" s="24" t="s">
        <v>102</v>
      </c>
      <c r="EG7" s="24" t="s">
        <v>102</v>
      </c>
      <c r="EH7" s="24">
        <v>0</v>
      </c>
      <c r="EI7" s="24">
        <v>0</v>
      </c>
      <c r="EJ7" s="24" t="s">
        <v>102</v>
      </c>
      <c r="EK7" s="24" t="s">
        <v>102</v>
      </c>
      <c r="EL7" s="24" t="s">
        <v>102</v>
      </c>
      <c r="EM7" s="24">
        <v>0.02</v>
      </c>
      <c r="EN7" s="24">
        <v>0</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2024-01-17T00:54:08Z</cp:lastPrinted>
  <dcterms:created xsi:type="dcterms:W3CDTF">2023-01-12T23:38:43Z</dcterms:created>
  <dcterms:modified xsi:type="dcterms:W3CDTF">2024-01-17T00:54:09Z</dcterms:modified>
  <cp:category/>
</cp:coreProperties>
</file>