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0.51\環境建設課\生活環境課\03 管理係\06 庶務\01 照会等\R5\20240117 【依頼：131(水)〆切】公営企業に係る経営比較分析表（令和４年度決算）の分析等について\99 昨年度回答\"/>
    </mc:Choice>
  </mc:AlternateContent>
  <workbookProtection workbookAlgorithmName="SHA-512" workbookHashValue="wtwwPwzewOeMzMHcBk05YNFLkMhIiOvN1Hqr9FHnIY2q2T3hefIhx3TeJUoWrH5HyGHjgIKDkK9+W4H0ENTNZA==" workbookSaltValue="MphotTf/bMLcT1uCubQK9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<sst xmlns="http://schemas.openxmlformats.org/spreadsheetml/2006/main" count="297" uniqueCount="118">
  <si>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</si>
  <si>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</si>
  <si>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</si>
  <si>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</si>
  <si>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</si>
  <si>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</si>
  <si>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</si>
  <si>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</si>
  <si>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</si>
  <si>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</si>
  <si>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</si>
  <si>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</si>
  <si>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</si>
  <si>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</si>
  <si>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</si>
  <si>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</si>
  <si>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</si>
  <si>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</si>
  <si>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</si>
  <si>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</si>
  <si>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</si>
  <si>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</si>
  <si>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</si>
  <si>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</si>
  <si>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</si>
  <si>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</si>
  <si>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</si>
  <si>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</si>
  <si>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</si>
  <si>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</si>
  <si>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</si>
  <si>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</si>
  <si>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</si>
  <si>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</si>
  <si>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</si>
  <si>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</si>
  <si>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</si>
  <si>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</si>
  <si>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</si>
  <si>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</si>
  <si>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</si>
  <si>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</si>
  <si>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</si>
  <si>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</si>
  <si>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</si>
  <si>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</si>
  <si>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</si>
  <si>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</si>
  <si>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</si>
  <si>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</si>
  <si>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</si>
  <si>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</si>
  <si>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</si>
  <si>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</si>
  <si>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</si>
  <si>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</si>
  <si>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</si>
  <si>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</si>
  <si>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</si>
  <si>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</si>
  <si>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</si>
  <si>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</si>
  <si>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</si>
  <si>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</si>
  <si>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</si>
  <si>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</si>
  <si>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</si>
  <si>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</si>
  <si>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</si>
  <si>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</si>
  <si>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</si>
  <si>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</si>
  <si>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</si>
  <si>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</si>
  <si>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</si>
  <si>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</si>
  <si>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</si>
  <si>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</si>
  <si>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</si>
  <si>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</si>
  <si>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</si>
  <si>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</si>
  <si>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</si>
  <si>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</si>
  <si>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</si>
  <si>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</si>
  <si>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</si>
  <si>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</si>
  <si>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</si>
  <si>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</si>
  <si>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</si>
  <si>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</si>
  <si>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</si>
  <si>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</si>
  <si>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</si>
  <si>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</si>
  <si>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珠洲市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</si>
  <si>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</si>
  <si>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</si>
  <si>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</si>
  <si>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</si>
  <si>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</si>
  <si>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</si>
  <si>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</si>
  <si>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</si>
  <si>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</si>
  <si>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</si>
  <si>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</si>
  <si>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</si>
  <si>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</si>
  <si>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</si>
  <si>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</si>
  <si>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</si>
  <si>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</si>
  <si>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</si>
  <si>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①有形固定資産減価償却率は、令和2年度の企業会計移行から減価償却を開始しているため、低い数値となっている。
②③法定耐用年数（50年）を超えた管渠はないため、管渠の更新は行っていないが、巡回点検や、カメラ調査等により適宜修繕や清掃を実施していく。
　処理場、ポンプ場の機械電気設備が耐用年数を超過しており、ストックマネジメント計画に基づいて、管渠も含めた全設備の改築更新を計画的に実施していく。</t>
    <phoneticPr fontId="4"/>
  </si>
  <si>
    <t>　ストックマネジメント計画により、全施設における更新の優先順位を決定し、年度間の建設改良費が平準化するよう実施していく。
　一般会計からの繰入金のうち、基準外繰入の抑制を図るため、助成制度の活用や、生活排水対策の普及・啓発を進めることで、水洗化率の向上・料金収入の確保に努める。基準内繰入については、適正に一般会計に負担を求めていく。
　令和2年度より公営企業会計へ移行し、経営や資産等の状況を的確に把握して、経営基盤の計画的な強化と財政マネジメントの向上等に取り組む。</t>
    <phoneticPr fontId="4"/>
  </si>
  <si>
    <t>①経常収支比率が100％を超えているものの、下水道使用料で支払利息等の費用を賄い切れておらず、一般会計繰入金に依存している状態である。
②累積欠損金比率は類似団体平均よりも大きく、減少に向けて取り組んでいるところである。
③流動比率が低く、1年以内に支払う債務分の現金預金を保有できていない状態である。
④企業債残高対事業規模比率は、企業債の一般会計負担見込分が控除されているため低く表示されているが、企業債残高全体では類似団体同様に大きい状態である。
⑤経費回収率は、類似団体平均より高いものの、下水道使用料で維持管理費を賄えていない状態である。
⑥汚水処理原価は、類似団体平均より低く抑えられている。
⑦施設利用率は、類似団体平均を下回っており、処理能力に余裕が生じている。
⑧水洗化率は、類似団体平均より低く、供用開始済の地区において後継者不在の高齢世帯が多いため、未接続者が多い状態である。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</si>
</sst>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D9B-4FD3-BF54-1B177ACAEB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0.32</c:v>
                </c:pt>
                <c:pt idx="4">
                  <c:v>0.1</c:v>
                </c:pt>
              </c:numCache>
            </c:numRef>
          </c:val>
          <c:smooth val="0"/>
          <c:extLst>
            <c:ext xmlns:c16="http://schemas.microsoft.com/office/drawing/2014/chart" uri="{C3380CC4-5D6E-409C-BE32-E72D297353CC}">
              <c16:uniqueId val="{00000001-CD9B-4FD3-BF54-1B177ACAEB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32.58</c:v>
                </c:pt>
                <c:pt idx="4">
                  <c:v>31.69</c:v>
                </c:pt>
              </c:numCache>
            </c:numRef>
          </c:val>
          <c:extLst>
            <c:ext xmlns:c16="http://schemas.microsoft.com/office/drawing/2014/chart" uri="{C3380CC4-5D6E-409C-BE32-E72D297353CC}">
              <c16:uniqueId val="{00000000-742A-4888-900D-6BC3A9B8FDE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49.47</c:v>
                </c:pt>
                <c:pt idx="4">
                  <c:v>55.78</c:v>
                </c:pt>
              </c:numCache>
            </c:numRef>
          </c:val>
          <c:smooth val="0"/>
          <c:extLst>
            <c:ext xmlns:c16="http://schemas.microsoft.com/office/drawing/2014/chart" uri="{C3380CC4-5D6E-409C-BE32-E72D297353CC}">
              <c16:uniqueId val="{00000001-742A-4888-900D-6BC3A9B8FDE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68.790000000000006</c:v>
                </c:pt>
                <c:pt idx="4">
                  <c:v>69.069999999999993</c:v>
                </c:pt>
              </c:numCache>
            </c:numRef>
          </c:val>
          <c:extLst>
            <c:ext xmlns:c16="http://schemas.microsoft.com/office/drawing/2014/chart" uri="{C3380CC4-5D6E-409C-BE32-E72D297353CC}">
              <c16:uniqueId val="{00000000-2037-48E2-813B-D7181D3EED6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82.06</c:v>
                </c:pt>
                <c:pt idx="4">
                  <c:v>91.78</c:v>
                </c:pt>
              </c:numCache>
            </c:numRef>
          </c:val>
          <c:smooth val="0"/>
          <c:extLst>
            <c:ext xmlns:c16="http://schemas.microsoft.com/office/drawing/2014/chart" uri="{C3380CC4-5D6E-409C-BE32-E72D297353CC}">
              <c16:uniqueId val="{00000001-2037-48E2-813B-D7181D3EED6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101.85</c:v>
                </c:pt>
                <c:pt idx="4">
                  <c:v>100.07</c:v>
                </c:pt>
              </c:numCache>
            </c:numRef>
          </c:val>
          <c:extLst>
            <c:ext xmlns:c16="http://schemas.microsoft.com/office/drawing/2014/chart" uri="{C3380CC4-5D6E-409C-BE32-E72D297353CC}">
              <c16:uniqueId val="{00000000-3B7F-430B-8B7F-6ED71135B2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107.81</c:v>
                </c:pt>
                <c:pt idx="4">
                  <c:v>104.64</c:v>
                </c:pt>
              </c:numCache>
            </c:numRef>
          </c:val>
          <c:smooth val="0"/>
          <c:extLst>
            <c:ext xmlns:c16="http://schemas.microsoft.com/office/drawing/2014/chart" uri="{C3380CC4-5D6E-409C-BE32-E72D297353CC}">
              <c16:uniqueId val="{00000001-3B7F-430B-8B7F-6ED71135B2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4.55</c:v>
                </c:pt>
                <c:pt idx="4">
                  <c:v>8.89</c:v>
                </c:pt>
              </c:numCache>
            </c:numRef>
          </c:val>
          <c:extLst>
            <c:ext xmlns:c16="http://schemas.microsoft.com/office/drawing/2014/chart" uri="{C3380CC4-5D6E-409C-BE32-E72D297353CC}">
              <c16:uniqueId val="{00000000-1DEF-45F1-BADF-4FC79BBF89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19.93</c:v>
                </c:pt>
                <c:pt idx="4">
                  <c:v>26.89</c:v>
                </c:pt>
              </c:numCache>
            </c:numRef>
          </c:val>
          <c:smooth val="0"/>
          <c:extLst>
            <c:ext xmlns:c16="http://schemas.microsoft.com/office/drawing/2014/chart" uri="{C3380CC4-5D6E-409C-BE32-E72D297353CC}">
              <c16:uniqueId val="{00000001-1DEF-45F1-BADF-4FC79BBF89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099-4709-B789-3B75EFBBF15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0.75</c:v>
                </c:pt>
              </c:numCache>
            </c:numRef>
          </c:val>
          <c:smooth val="0"/>
          <c:extLst>
            <c:ext xmlns:c16="http://schemas.microsoft.com/office/drawing/2014/chart" uri="{C3380CC4-5D6E-409C-BE32-E72D297353CC}">
              <c16:uniqueId val="{00000001-8099-4709-B789-3B75EFBBF15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303.64999999999998</c:v>
                </c:pt>
                <c:pt idx="4">
                  <c:v>308.85000000000002</c:v>
                </c:pt>
              </c:numCache>
            </c:numRef>
          </c:val>
          <c:extLst>
            <c:ext xmlns:c16="http://schemas.microsoft.com/office/drawing/2014/chart" uri="{C3380CC4-5D6E-409C-BE32-E72D297353CC}">
              <c16:uniqueId val="{00000000-89FC-4A35-A267-EDC84AB59A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18.2</c:v>
                </c:pt>
                <c:pt idx="4">
                  <c:v>25.76</c:v>
                </c:pt>
              </c:numCache>
            </c:numRef>
          </c:val>
          <c:smooth val="0"/>
          <c:extLst>
            <c:ext xmlns:c16="http://schemas.microsoft.com/office/drawing/2014/chart" uri="{C3380CC4-5D6E-409C-BE32-E72D297353CC}">
              <c16:uniqueId val="{00000001-89FC-4A35-A267-EDC84AB59A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25.44</c:v>
                </c:pt>
                <c:pt idx="4">
                  <c:v>24.35</c:v>
                </c:pt>
              </c:numCache>
            </c:numRef>
          </c:val>
          <c:extLst>
            <c:ext xmlns:c16="http://schemas.microsoft.com/office/drawing/2014/chart" uri="{C3380CC4-5D6E-409C-BE32-E72D297353CC}">
              <c16:uniqueId val="{00000000-7AD9-49AF-973C-43CA225BF4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48.56</c:v>
                </c:pt>
                <c:pt idx="4">
                  <c:v>65.56</c:v>
                </c:pt>
              </c:numCache>
            </c:numRef>
          </c:val>
          <c:smooth val="0"/>
          <c:extLst>
            <c:ext xmlns:c16="http://schemas.microsoft.com/office/drawing/2014/chart" uri="{C3380CC4-5D6E-409C-BE32-E72D297353CC}">
              <c16:uniqueId val="{00000001-7AD9-49AF-973C-43CA225BF4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520.16</c:v>
                </c:pt>
                <c:pt idx="4">
                  <c:v>247.49</c:v>
                </c:pt>
              </c:numCache>
            </c:numRef>
          </c:val>
          <c:extLst>
            <c:ext xmlns:c16="http://schemas.microsoft.com/office/drawing/2014/chart" uri="{C3380CC4-5D6E-409C-BE32-E72D297353CC}">
              <c16:uniqueId val="{00000000-8D43-4F77-9A86-15DD2FB8AA3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1245.0999999999999</c:v>
                </c:pt>
                <c:pt idx="4">
                  <c:v>765.48</c:v>
                </c:pt>
              </c:numCache>
            </c:numRef>
          </c:val>
          <c:smooth val="0"/>
          <c:extLst>
            <c:ext xmlns:c16="http://schemas.microsoft.com/office/drawing/2014/chart" uri="{C3380CC4-5D6E-409C-BE32-E72D297353CC}">
              <c16:uniqueId val="{00000001-8D43-4F77-9A86-15DD2FB8AA3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91.32</c:v>
                </c:pt>
                <c:pt idx="4">
                  <c:v>92.34</c:v>
                </c:pt>
              </c:numCache>
            </c:numRef>
          </c:val>
          <c:extLst>
            <c:ext xmlns:c16="http://schemas.microsoft.com/office/drawing/2014/chart" uri="{C3380CC4-5D6E-409C-BE32-E72D297353CC}">
              <c16:uniqueId val="{00000000-149A-4816-9CB4-E7C85A5A2E3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79.77</c:v>
                </c:pt>
                <c:pt idx="4">
                  <c:v>87.8</c:v>
                </c:pt>
              </c:numCache>
            </c:numRef>
          </c:val>
          <c:smooth val="0"/>
          <c:extLst>
            <c:ext xmlns:c16="http://schemas.microsoft.com/office/drawing/2014/chart" uri="{C3380CC4-5D6E-409C-BE32-E72D297353CC}">
              <c16:uniqueId val="{00000001-149A-4816-9CB4-E7C85A5A2E3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176.48</c:v>
                </c:pt>
                <c:pt idx="4">
                  <c:v>174.08</c:v>
                </c:pt>
              </c:numCache>
            </c:numRef>
          </c:val>
          <c:extLst>
            <c:ext xmlns:c16="http://schemas.microsoft.com/office/drawing/2014/chart" uri="{C3380CC4-5D6E-409C-BE32-E72D297353CC}">
              <c16:uniqueId val="{00000000-D698-407D-9EA3-9554C27855D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214.56</c:v>
                </c:pt>
                <c:pt idx="4">
                  <c:v>187.69</c:v>
                </c:pt>
              </c:numCache>
            </c:numRef>
          </c:val>
          <c:smooth val="0"/>
          <c:extLst>
            <c:ext xmlns:c16="http://schemas.microsoft.com/office/drawing/2014/chart" uri="{C3380CC4-5D6E-409C-BE32-E72D297353CC}">
              <c16:uniqueId val="{00000001-D698-407D-9EA3-9554C27855D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石川県　珠洲市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8"/>
      <c r="D7" s="48"/>
      <c r="E7" s="48"/>
      <c r="F7" s="48"/>
      <c r="G7" s="48"/>
      <c r="H7" s="48"/>
      <c r="I7" s="48" t="s">
        <v>2</v>
      </c>
      <c r="J7" s="48"/>
      <c r="K7" s="48"/>
      <c r="L7" s="48"/>
      <c r="M7" s="48"/>
      <c r="N7" s="48"/>
      <c r="O7" s="48"/>
      <c r="P7" s="48" t="s">
        <v>3</v>
      </c>
      <c r="Q7" s="48"/>
      <c r="R7" s="48"/>
      <c r="S7" s="48"/>
      <c r="T7" s="48"/>
      <c r="U7" s="48"/>
      <c r="V7" s="48"/>
      <c r="W7" s="48" t="s">
        <v>4</v>
      </c>
      <c r="X7" s="48"/>
      <c r="Y7" s="48"/>
      <c r="Z7" s="48"/>
      <c r="AA7" s="48"/>
      <c r="AB7" s="48"/>
      <c r="AC7" s="48"/>
      <c r="AD7" s="48" t="s">
        <v>5</v>
      </c>
      <c r="AE7" s="48"/>
      <c r="AF7" s="48"/>
      <c r="AG7" s="48"/>
      <c r="AH7" s="48"/>
      <c r="AI7" s="48"/>
      <c r="AJ7" s="48"/>
      <c r="AK7" s="3"/>
      <c r="AL7" s="48" t="s">
        <v>6</v>
      </c>
      <c r="AM7" s="48"/>
      <c r="AN7" s="48"/>
      <c r="AO7" s="48"/>
      <c r="AP7" s="48"/>
      <c r="AQ7" s="48"/>
      <c r="AR7" s="48"/>
      <c r="AS7" s="48"/>
      <c r="AT7" s="48" t="s">
        <v>7</v>
      </c>
      <c r="AU7" s="48"/>
      <c r="AV7" s="48"/>
      <c r="AW7" s="48"/>
      <c r="AX7" s="48"/>
      <c r="AY7" s="48"/>
      <c r="AZ7" s="48"/>
      <c r="BA7" s="48"/>
      <c r="BB7" s="48" t="s">
        <v>8</v>
      </c>
      <c r="BC7" s="48"/>
      <c r="BD7" s="48"/>
      <c r="BE7" s="48"/>
      <c r="BF7" s="48"/>
      <c r="BG7" s="48"/>
      <c r="BH7" s="48"/>
      <c r="BI7" s="48"/>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Cd1</v>
      </c>
      <c r="X8" s="66"/>
      <c r="Y8" s="66"/>
      <c r="Z8" s="66"/>
      <c r="AA8" s="66"/>
      <c r="AB8" s="66"/>
      <c r="AC8" s="66"/>
      <c r="AD8" s="67" t="str">
        <f>データ!$M$6</f>
        <v>非設置</v>
      </c>
      <c r="AE8" s="67"/>
      <c r="AF8" s="67"/>
      <c r="AG8" s="67"/>
      <c r="AH8" s="67"/>
      <c r="AI8" s="67"/>
      <c r="AJ8" s="67"/>
      <c r="AK8" s="3"/>
      <c r="AL8" s="47">
        <f>データ!S6</f>
        <v>13334</v>
      </c>
      <c r="AM8" s="47"/>
      <c r="AN8" s="47"/>
      <c r="AO8" s="47"/>
      <c r="AP8" s="47"/>
      <c r="AQ8" s="47"/>
      <c r="AR8" s="47"/>
      <c r="AS8" s="47"/>
      <c r="AT8" s="46">
        <f>データ!T6</f>
        <v>247.2</v>
      </c>
      <c r="AU8" s="46"/>
      <c r="AV8" s="46"/>
      <c r="AW8" s="46"/>
      <c r="AX8" s="46"/>
      <c r="AY8" s="46"/>
      <c r="AZ8" s="46"/>
      <c r="BA8" s="46"/>
      <c r="BB8" s="46">
        <f>データ!U6</f>
        <v>53.94</v>
      </c>
      <c r="BC8" s="46"/>
      <c r="BD8" s="46"/>
      <c r="BE8" s="46"/>
      <c r="BF8" s="46"/>
      <c r="BG8" s="46"/>
      <c r="BH8" s="46"/>
      <c r="BI8" s="46"/>
      <c r="BJ8" s="3"/>
      <c r="BK8" s="3"/>
      <c r="BL8" s="62" t="s">
        <v>10</v>
      </c>
      <c r="BM8" s="63"/>
      <c r="BN8" s="64" t="s">
        <v>11</v>
      </c>
      <c r="BO8" s="64"/>
      <c r="BP8" s="64"/>
      <c r="BQ8" s="64"/>
      <c r="BR8" s="64"/>
      <c r="BS8" s="64"/>
      <c r="BT8" s="64"/>
      <c r="BU8" s="64"/>
      <c r="BV8" s="64"/>
      <c r="BW8" s="64"/>
      <c r="BX8" s="64"/>
      <c r="BY8" s="65"/>
    </row>
    <row r="9" spans="1:78" ht="18.75" customHeight="1" x14ac:dyDescent="0.15">
      <c r="A9" s="2"/>
      <c r="B9" s="48" t="s">
        <v>12</v>
      </c>
      <c r="C9" s="48"/>
      <c r="D9" s="48"/>
      <c r="E9" s="48"/>
      <c r="F9" s="48"/>
      <c r="G9" s="48"/>
      <c r="H9" s="48"/>
      <c r="I9" s="48" t="s">
        <v>13</v>
      </c>
      <c r="J9" s="48"/>
      <c r="K9" s="48"/>
      <c r="L9" s="48"/>
      <c r="M9" s="48"/>
      <c r="N9" s="48"/>
      <c r="O9" s="48"/>
      <c r="P9" s="48" t="s">
        <v>14</v>
      </c>
      <c r="Q9" s="48"/>
      <c r="R9" s="48"/>
      <c r="S9" s="48"/>
      <c r="T9" s="48"/>
      <c r="U9" s="48"/>
      <c r="V9" s="48"/>
      <c r="W9" s="48" t="s">
        <v>15</v>
      </c>
      <c r="X9" s="48"/>
      <c r="Y9" s="48"/>
      <c r="Z9" s="48"/>
      <c r="AA9" s="48"/>
      <c r="AB9" s="48"/>
      <c r="AC9" s="48"/>
      <c r="AD9" s="48" t="s">
        <v>16</v>
      </c>
      <c r="AE9" s="48"/>
      <c r="AF9" s="48"/>
      <c r="AG9" s="48"/>
      <c r="AH9" s="48"/>
      <c r="AI9" s="48"/>
      <c r="AJ9" s="48"/>
      <c r="AK9" s="3"/>
      <c r="AL9" s="48" t="s">
        <v>17</v>
      </c>
      <c r="AM9" s="48"/>
      <c r="AN9" s="48"/>
      <c r="AO9" s="48"/>
      <c r="AP9" s="48"/>
      <c r="AQ9" s="48"/>
      <c r="AR9" s="48"/>
      <c r="AS9" s="48"/>
      <c r="AT9" s="48" t="s">
        <v>18</v>
      </c>
      <c r="AU9" s="48"/>
      <c r="AV9" s="48"/>
      <c r="AW9" s="48"/>
      <c r="AX9" s="48"/>
      <c r="AY9" s="48"/>
      <c r="AZ9" s="48"/>
      <c r="BA9" s="48"/>
      <c r="BB9" s="48" t="s">
        <v>19</v>
      </c>
      <c r="BC9" s="48"/>
      <c r="BD9" s="48"/>
      <c r="BE9" s="48"/>
      <c r="BF9" s="48"/>
      <c r="BG9" s="48"/>
      <c r="BH9" s="48"/>
      <c r="BI9" s="48"/>
      <c r="BJ9" s="3"/>
      <c r="BK9" s="3"/>
      <c r="BL9" s="49" t="s">
        <v>20</v>
      </c>
      <c r="BM9" s="50"/>
      <c r="BN9" s="51" t="s">
        <v>21</v>
      </c>
      <c r="BO9" s="51"/>
      <c r="BP9" s="51"/>
      <c r="BQ9" s="51"/>
      <c r="BR9" s="51"/>
      <c r="BS9" s="51"/>
      <c r="BT9" s="51"/>
      <c r="BU9" s="51"/>
      <c r="BV9" s="51"/>
      <c r="BW9" s="51"/>
      <c r="BX9" s="51"/>
      <c r="BY9" s="52"/>
    </row>
    <row r="10" spans="1:78" ht="18.75" customHeight="1" x14ac:dyDescent="0.15">
      <c r="A10" s="2"/>
      <c r="B10" s="46" t="str">
        <f>データ!N6</f>
        <v>-</v>
      </c>
      <c r="C10" s="46"/>
      <c r="D10" s="46"/>
      <c r="E10" s="46"/>
      <c r="F10" s="46"/>
      <c r="G10" s="46"/>
      <c r="H10" s="46"/>
      <c r="I10" s="46">
        <f>データ!O6</f>
        <v>46.56</v>
      </c>
      <c r="J10" s="46"/>
      <c r="K10" s="46"/>
      <c r="L10" s="46"/>
      <c r="M10" s="46"/>
      <c r="N10" s="46"/>
      <c r="O10" s="46"/>
      <c r="P10" s="46">
        <f>データ!P6</f>
        <v>46.84</v>
      </c>
      <c r="Q10" s="46"/>
      <c r="R10" s="46"/>
      <c r="S10" s="46"/>
      <c r="T10" s="46"/>
      <c r="U10" s="46"/>
      <c r="V10" s="46"/>
      <c r="W10" s="46">
        <f>データ!Q6</f>
        <v>93.62</v>
      </c>
      <c r="X10" s="46"/>
      <c r="Y10" s="46"/>
      <c r="Z10" s="46"/>
      <c r="AA10" s="46"/>
      <c r="AB10" s="46"/>
      <c r="AC10" s="46"/>
      <c r="AD10" s="47">
        <f>データ!R6</f>
        <v>3520</v>
      </c>
      <c r="AE10" s="47"/>
      <c r="AF10" s="47"/>
      <c r="AG10" s="47"/>
      <c r="AH10" s="47"/>
      <c r="AI10" s="47"/>
      <c r="AJ10" s="47"/>
      <c r="AK10" s="2"/>
      <c r="AL10" s="47">
        <f>データ!V6</f>
        <v>6168</v>
      </c>
      <c r="AM10" s="47"/>
      <c r="AN10" s="47"/>
      <c r="AO10" s="47"/>
      <c r="AP10" s="47"/>
      <c r="AQ10" s="47"/>
      <c r="AR10" s="47"/>
      <c r="AS10" s="47"/>
      <c r="AT10" s="46">
        <f>データ!W6</f>
        <v>4.05</v>
      </c>
      <c r="AU10" s="46"/>
      <c r="AV10" s="46"/>
      <c r="AW10" s="46"/>
      <c r="AX10" s="46"/>
      <c r="AY10" s="46"/>
      <c r="AZ10" s="46"/>
      <c r="BA10" s="46"/>
      <c r="BB10" s="46">
        <f>データ!X6</f>
        <v>1522.96</v>
      </c>
      <c r="BC10" s="46"/>
      <c r="BD10" s="46"/>
      <c r="BE10" s="46"/>
      <c r="BF10" s="46"/>
      <c r="BG10" s="46"/>
      <c r="BH10" s="46"/>
      <c r="BI10" s="46"/>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44"/>
      <c r="BN66" s="44"/>
      <c r="BO66" s="44"/>
      <c r="BP66" s="44"/>
      <c r="BQ66" s="44"/>
      <c r="BR66" s="44"/>
      <c r="BS66" s="44"/>
      <c r="BT66" s="44"/>
      <c r="BU66" s="44"/>
      <c r="BV66" s="44"/>
      <c r="BW66" s="44"/>
      <c r="BX66" s="44"/>
      <c r="BY66" s="44"/>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44"/>
      <c r="BN67" s="44"/>
      <c r="BO67" s="44"/>
      <c r="BP67" s="44"/>
      <c r="BQ67" s="44"/>
      <c r="BR67" s="44"/>
      <c r="BS67" s="44"/>
      <c r="BT67" s="44"/>
      <c r="BU67" s="44"/>
      <c r="BV67" s="44"/>
      <c r="BW67" s="44"/>
      <c r="BX67" s="44"/>
      <c r="BY67" s="44"/>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44"/>
      <c r="BN68" s="44"/>
      <c r="BO68" s="44"/>
      <c r="BP68" s="44"/>
      <c r="BQ68" s="44"/>
      <c r="BR68" s="44"/>
      <c r="BS68" s="44"/>
      <c r="BT68" s="44"/>
      <c r="BU68" s="44"/>
      <c r="BV68" s="44"/>
      <c r="BW68" s="44"/>
      <c r="BX68" s="44"/>
      <c r="BY68" s="44"/>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44"/>
      <c r="BN69" s="44"/>
      <c r="BO69" s="44"/>
      <c r="BP69" s="44"/>
      <c r="BQ69" s="44"/>
      <c r="BR69" s="44"/>
      <c r="BS69" s="44"/>
      <c r="BT69" s="44"/>
      <c r="BU69" s="44"/>
      <c r="BV69" s="44"/>
      <c r="BW69" s="44"/>
      <c r="BX69" s="44"/>
      <c r="BY69" s="44"/>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44"/>
      <c r="BN70" s="44"/>
      <c r="BO70" s="44"/>
      <c r="BP70" s="44"/>
      <c r="BQ70" s="44"/>
      <c r="BR70" s="44"/>
      <c r="BS70" s="44"/>
      <c r="BT70" s="44"/>
      <c r="BU70" s="44"/>
      <c r="BV70" s="44"/>
      <c r="BW70" s="44"/>
      <c r="BX70" s="44"/>
      <c r="BY70" s="44"/>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44"/>
      <c r="BN71" s="44"/>
      <c r="BO71" s="44"/>
      <c r="BP71" s="44"/>
      <c r="BQ71" s="44"/>
      <c r="BR71" s="44"/>
      <c r="BS71" s="44"/>
      <c r="BT71" s="44"/>
      <c r="BU71" s="44"/>
      <c r="BV71" s="44"/>
      <c r="BW71" s="44"/>
      <c r="BX71" s="44"/>
      <c r="BY71" s="44"/>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44"/>
      <c r="BN72" s="44"/>
      <c r="BO72" s="44"/>
      <c r="BP72" s="44"/>
      <c r="BQ72" s="44"/>
      <c r="BR72" s="44"/>
      <c r="BS72" s="44"/>
      <c r="BT72" s="44"/>
      <c r="BU72" s="44"/>
      <c r="BV72" s="44"/>
      <c r="BW72" s="44"/>
      <c r="BX72" s="44"/>
      <c r="BY72" s="44"/>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44"/>
      <c r="BN73" s="44"/>
      <c r="BO73" s="44"/>
      <c r="BP73" s="44"/>
      <c r="BQ73" s="44"/>
      <c r="BR73" s="44"/>
      <c r="BS73" s="44"/>
      <c r="BT73" s="44"/>
      <c r="BU73" s="44"/>
      <c r="BV73" s="44"/>
      <c r="BW73" s="44"/>
      <c r="BX73" s="44"/>
      <c r="BY73" s="44"/>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44"/>
      <c r="BN74" s="44"/>
      <c r="BO74" s="44"/>
      <c r="BP74" s="44"/>
      <c r="BQ74" s="44"/>
      <c r="BR74" s="44"/>
      <c r="BS74" s="44"/>
      <c r="BT74" s="44"/>
      <c r="BU74" s="44"/>
      <c r="BV74" s="44"/>
      <c r="BW74" s="44"/>
      <c r="BX74" s="44"/>
      <c r="BY74" s="44"/>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44"/>
      <c r="BN75" s="44"/>
      <c r="BO75" s="44"/>
      <c r="BP75" s="44"/>
      <c r="BQ75" s="44"/>
      <c r="BR75" s="44"/>
      <c r="BS75" s="44"/>
      <c r="BT75" s="44"/>
      <c r="BU75" s="44"/>
      <c r="BV75" s="44"/>
      <c r="BW75" s="44"/>
      <c r="BX75" s="44"/>
      <c r="BY75" s="44"/>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44"/>
      <c r="BN76" s="44"/>
      <c r="BO76" s="44"/>
      <c r="BP76" s="44"/>
      <c r="BQ76" s="44"/>
      <c r="BR76" s="44"/>
      <c r="BS76" s="44"/>
      <c r="BT76" s="44"/>
      <c r="BU76" s="44"/>
      <c r="BV76" s="44"/>
      <c r="BW76" s="44"/>
      <c r="BX76" s="44"/>
      <c r="BY76" s="44"/>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44"/>
      <c r="BN77" s="44"/>
      <c r="BO77" s="44"/>
      <c r="BP77" s="44"/>
      <c r="BQ77" s="44"/>
      <c r="BR77" s="44"/>
      <c r="BS77" s="44"/>
      <c r="BT77" s="44"/>
      <c r="BU77" s="44"/>
      <c r="BV77" s="44"/>
      <c r="BW77" s="44"/>
      <c r="BX77" s="44"/>
      <c r="BY77" s="44"/>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44"/>
      <c r="BN78" s="44"/>
      <c r="BO78" s="44"/>
      <c r="BP78" s="44"/>
      <c r="BQ78" s="44"/>
      <c r="BR78" s="44"/>
      <c r="BS78" s="44"/>
      <c r="BT78" s="44"/>
      <c r="BU78" s="44"/>
      <c r="BV78" s="44"/>
      <c r="BW78" s="44"/>
      <c r="BX78" s="44"/>
      <c r="BY78" s="44"/>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44"/>
      <c r="BN79" s="44"/>
      <c r="BO79" s="44"/>
      <c r="BP79" s="44"/>
      <c r="BQ79" s="44"/>
      <c r="BR79" s="44"/>
      <c r="BS79" s="44"/>
      <c r="BT79" s="44"/>
      <c r="BU79" s="44"/>
      <c r="BV79" s="44"/>
      <c r="BW79" s="44"/>
      <c r="BX79" s="44"/>
      <c r="BY79" s="44"/>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44"/>
      <c r="BN80" s="44"/>
      <c r="BO80" s="44"/>
      <c r="BP80" s="44"/>
      <c r="BQ80" s="44"/>
      <c r="BR80" s="44"/>
      <c r="BS80" s="44"/>
      <c r="BT80" s="44"/>
      <c r="BU80" s="44"/>
      <c r="BV80" s="44"/>
      <c r="BW80" s="44"/>
      <c r="BX80" s="44"/>
      <c r="BY80" s="44"/>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44"/>
      <c r="BN81" s="44"/>
      <c r="BO81" s="44"/>
      <c r="BP81" s="44"/>
      <c r="BQ81" s="44"/>
      <c r="BR81" s="44"/>
      <c r="BS81" s="44"/>
      <c r="BT81" s="44"/>
      <c r="BU81" s="44"/>
      <c r="BV81" s="44"/>
      <c r="BW81" s="44"/>
      <c r="BX81" s="44"/>
      <c r="BY81" s="44"/>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5" t="s">
        <v>30</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F464yEVdkvxrHywYDXlrOGk0OTL1Xl+3dkdTgQuM/J/kxypw7PXwoA7pOZcSaIUw8pmFpCGYsLETXy+S3dMq2Q==" saltValue="odlUxIsP9DDeF4dB658Hc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172057</v>
      </c>
      <c r="D6" s="19">
        <f t="shared" si="3"/>
        <v>46</v>
      </c>
      <c r="E6" s="19">
        <f t="shared" si="3"/>
        <v>17</v>
      </c>
      <c r="F6" s="19">
        <f t="shared" si="3"/>
        <v>1</v>
      </c>
      <c r="G6" s="19">
        <f t="shared" si="3"/>
        <v>0</v>
      </c>
      <c r="H6" s="19" t="str">
        <f t="shared" si="3"/>
        <v>石川県　珠洲市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46.56</v>
      </c>
      <c r="P6" s="20">
        <f t="shared" si="3"/>
        <v>46.84</v>
      </c>
      <c r="Q6" s="20">
        <f t="shared" si="3"/>
        <v>93.62</v>
      </c>
      <c r="R6" s="20">
        <f t="shared" si="3"/>
        <v>3520</v>
      </c>
      <c r="S6" s="20">
        <f t="shared" si="3"/>
        <v>13334</v>
      </c>
      <c r="T6" s="20">
        <f t="shared" si="3"/>
        <v>247.2</v>
      </c>
      <c r="U6" s="20">
        <f t="shared" si="3"/>
        <v>53.94</v>
      </c>
      <c r="V6" s="20">
        <f t="shared" si="3"/>
        <v>6168</v>
      </c>
      <c r="W6" s="20">
        <f t="shared" si="3"/>
        <v>4.05</v>
      </c>
      <c r="X6" s="20">
        <f t="shared" si="3"/>
        <v>1522.96</v>
      </c>
      <c r="Y6" s="21" t="str">
        <f>IF(Y7="",NA(),Y7)</f>
        <v>-</v>
      </c>
      <c r="Z6" s="21" t="str">
        <f t="shared" ref="Z6:AH6" si="4">IF(Z7="",NA(),Z7)</f>
        <v>-</v>
      </c>
      <c r="AA6" s="21" t="str">
        <f t="shared" si="4"/>
        <v>-</v>
      </c>
      <c r="AB6" s="21">
        <f t="shared" si="4"/>
        <v>101.85</v>
      </c>
      <c r="AC6" s="21">
        <f t="shared" si="4"/>
        <v>100.07</v>
      </c>
      <c r="AD6" s="21" t="str">
        <f t="shared" si="4"/>
        <v>-</v>
      </c>
      <c r="AE6" s="21" t="str">
        <f t="shared" si="4"/>
        <v>-</v>
      </c>
      <c r="AF6" s="21" t="str">
        <f t="shared" si="4"/>
        <v>-</v>
      </c>
      <c r="AG6" s="21">
        <f t="shared" si="4"/>
        <v>107.81</v>
      </c>
      <c r="AH6" s="21">
        <f t="shared" si="4"/>
        <v>104.64</v>
      </c>
      <c r="AI6" s="20" t="str">
        <f>IF(AI7="","",IF(AI7="-","【-】","【"&amp;SUBSTITUTE(TEXT(AI7,"#,##0.00"),"-","△")&amp;"】"))</f>
        <v>【107.02】</v>
      </c>
      <c r="AJ6" s="21" t="str">
        <f>IF(AJ7="",NA(),AJ7)</f>
        <v>-</v>
      </c>
      <c r="AK6" s="21" t="str">
        <f t="shared" ref="AK6:AS6" si="5">IF(AK7="",NA(),AK7)</f>
        <v>-</v>
      </c>
      <c r="AL6" s="21" t="str">
        <f t="shared" si="5"/>
        <v>-</v>
      </c>
      <c r="AM6" s="21">
        <f t="shared" si="5"/>
        <v>303.64999999999998</v>
      </c>
      <c r="AN6" s="21">
        <f t="shared" si="5"/>
        <v>308.85000000000002</v>
      </c>
      <c r="AO6" s="21" t="str">
        <f t="shared" si="5"/>
        <v>-</v>
      </c>
      <c r="AP6" s="21" t="str">
        <f t="shared" si="5"/>
        <v>-</v>
      </c>
      <c r="AQ6" s="21" t="str">
        <f t="shared" si="5"/>
        <v>-</v>
      </c>
      <c r="AR6" s="21">
        <f t="shared" si="5"/>
        <v>18.2</v>
      </c>
      <c r="AS6" s="21">
        <f t="shared" si="5"/>
        <v>25.76</v>
      </c>
      <c r="AT6" s="20" t="str">
        <f>IF(AT7="","",IF(AT7="-","【-】","【"&amp;SUBSTITUTE(TEXT(AT7,"#,##0.00"),"-","△")&amp;"】"))</f>
        <v>【3.09】</v>
      </c>
      <c r="AU6" s="21" t="str">
        <f>IF(AU7="",NA(),AU7)</f>
        <v>-</v>
      </c>
      <c r="AV6" s="21" t="str">
        <f t="shared" ref="AV6:BD6" si="6">IF(AV7="",NA(),AV7)</f>
        <v>-</v>
      </c>
      <c r="AW6" s="21" t="str">
        <f t="shared" si="6"/>
        <v>-</v>
      </c>
      <c r="AX6" s="21">
        <f t="shared" si="6"/>
        <v>25.44</v>
      </c>
      <c r="AY6" s="21">
        <f t="shared" si="6"/>
        <v>24.35</v>
      </c>
      <c r="AZ6" s="21" t="str">
        <f t="shared" si="6"/>
        <v>-</v>
      </c>
      <c r="BA6" s="21" t="str">
        <f t="shared" si="6"/>
        <v>-</v>
      </c>
      <c r="BB6" s="21" t="str">
        <f t="shared" si="6"/>
        <v>-</v>
      </c>
      <c r="BC6" s="21">
        <f t="shared" si="6"/>
        <v>48.56</v>
      </c>
      <c r="BD6" s="21">
        <f t="shared" si="6"/>
        <v>65.56</v>
      </c>
      <c r="BE6" s="20" t="str">
        <f>IF(BE7="","",IF(BE7="-","【-】","【"&amp;SUBSTITUTE(TEXT(BE7,"#,##0.00"),"-","△")&amp;"】"))</f>
        <v>【71.39】</v>
      </c>
      <c r="BF6" s="21" t="str">
        <f>IF(BF7="",NA(),BF7)</f>
        <v>-</v>
      </c>
      <c r="BG6" s="21" t="str">
        <f t="shared" ref="BG6:BO6" si="7">IF(BG7="",NA(),BG7)</f>
        <v>-</v>
      </c>
      <c r="BH6" s="21" t="str">
        <f t="shared" si="7"/>
        <v>-</v>
      </c>
      <c r="BI6" s="21">
        <f t="shared" si="7"/>
        <v>520.16</v>
      </c>
      <c r="BJ6" s="21">
        <f t="shared" si="7"/>
        <v>247.49</v>
      </c>
      <c r="BK6" s="21" t="str">
        <f t="shared" si="7"/>
        <v>-</v>
      </c>
      <c r="BL6" s="21" t="str">
        <f t="shared" si="7"/>
        <v>-</v>
      </c>
      <c r="BM6" s="21" t="str">
        <f t="shared" si="7"/>
        <v>-</v>
      </c>
      <c r="BN6" s="21">
        <f t="shared" si="7"/>
        <v>1245.0999999999999</v>
      </c>
      <c r="BO6" s="21">
        <f t="shared" si="7"/>
        <v>765.48</v>
      </c>
      <c r="BP6" s="20" t="str">
        <f>IF(BP7="","",IF(BP7="-","【-】","【"&amp;SUBSTITUTE(TEXT(BP7,"#,##0.00"),"-","△")&amp;"】"))</f>
        <v>【669.11】</v>
      </c>
      <c r="BQ6" s="21" t="str">
        <f>IF(BQ7="",NA(),BQ7)</f>
        <v>-</v>
      </c>
      <c r="BR6" s="21" t="str">
        <f t="shared" ref="BR6:BZ6" si="8">IF(BR7="",NA(),BR7)</f>
        <v>-</v>
      </c>
      <c r="BS6" s="21" t="str">
        <f t="shared" si="8"/>
        <v>-</v>
      </c>
      <c r="BT6" s="21">
        <f t="shared" si="8"/>
        <v>91.32</v>
      </c>
      <c r="BU6" s="21">
        <f t="shared" si="8"/>
        <v>92.34</v>
      </c>
      <c r="BV6" s="21" t="str">
        <f t="shared" si="8"/>
        <v>-</v>
      </c>
      <c r="BW6" s="21" t="str">
        <f t="shared" si="8"/>
        <v>-</v>
      </c>
      <c r="BX6" s="21" t="str">
        <f t="shared" si="8"/>
        <v>-</v>
      </c>
      <c r="BY6" s="21">
        <f t="shared" si="8"/>
        <v>79.77</v>
      </c>
      <c r="BZ6" s="21">
        <f t="shared" si="8"/>
        <v>87.8</v>
      </c>
      <c r="CA6" s="20" t="str">
        <f>IF(CA7="","",IF(CA7="-","【-】","【"&amp;SUBSTITUTE(TEXT(CA7,"#,##0.00"),"-","△")&amp;"】"))</f>
        <v>【99.73】</v>
      </c>
      <c r="CB6" s="21" t="str">
        <f>IF(CB7="",NA(),CB7)</f>
        <v>-</v>
      </c>
      <c r="CC6" s="21" t="str">
        <f t="shared" ref="CC6:CK6" si="9">IF(CC7="",NA(),CC7)</f>
        <v>-</v>
      </c>
      <c r="CD6" s="21" t="str">
        <f t="shared" si="9"/>
        <v>-</v>
      </c>
      <c r="CE6" s="21">
        <f t="shared" si="9"/>
        <v>176.48</v>
      </c>
      <c r="CF6" s="21">
        <f t="shared" si="9"/>
        <v>174.08</v>
      </c>
      <c r="CG6" s="21" t="str">
        <f t="shared" si="9"/>
        <v>-</v>
      </c>
      <c r="CH6" s="21" t="str">
        <f t="shared" si="9"/>
        <v>-</v>
      </c>
      <c r="CI6" s="21" t="str">
        <f t="shared" si="9"/>
        <v>-</v>
      </c>
      <c r="CJ6" s="21">
        <f t="shared" si="9"/>
        <v>214.56</v>
      </c>
      <c r="CK6" s="21">
        <f t="shared" si="9"/>
        <v>187.69</v>
      </c>
      <c r="CL6" s="20" t="str">
        <f>IF(CL7="","",IF(CL7="-","【-】","【"&amp;SUBSTITUTE(TEXT(CL7,"#,##0.00"),"-","△")&amp;"】"))</f>
        <v>【134.98】</v>
      </c>
      <c r="CM6" s="21" t="str">
        <f>IF(CM7="",NA(),CM7)</f>
        <v>-</v>
      </c>
      <c r="CN6" s="21" t="str">
        <f t="shared" ref="CN6:CV6" si="10">IF(CN7="",NA(),CN7)</f>
        <v>-</v>
      </c>
      <c r="CO6" s="21" t="str">
        <f t="shared" si="10"/>
        <v>-</v>
      </c>
      <c r="CP6" s="21">
        <f t="shared" si="10"/>
        <v>32.58</v>
      </c>
      <c r="CQ6" s="21">
        <f t="shared" si="10"/>
        <v>31.69</v>
      </c>
      <c r="CR6" s="21" t="str">
        <f t="shared" si="10"/>
        <v>-</v>
      </c>
      <c r="CS6" s="21" t="str">
        <f t="shared" si="10"/>
        <v>-</v>
      </c>
      <c r="CT6" s="21" t="str">
        <f t="shared" si="10"/>
        <v>-</v>
      </c>
      <c r="CU6" s="21">
        <f t="shared" si="10"/>
        <v>49.47</v>
      </c>
      <c r="CV6" s="21">
        <f t="shared" si="10"/>
        <v>55.78</v>
      </c>
      <c r="CW6" s="20" t="str">
        <f>IF(CW7="","",IF(CW7="-","【-】","【"&amp;SUBSTITUTE(TEXT(CW7,"#,##0.00"),"-","△")&amp;"】"))</f>
        <v>【59.99】</v>
      </c>
      <c r="CX6" s="21" t="str">
        <f>IF(CX7="",NA(),CX7)</f>
        <v>-</v>
      </c>
      <c r="CY6" s="21" t="str">
        <f t="shared" ref="CY6:DG6" si="11">IF(CY7="",NA(),CY7)</f>
        <v>-</v>
      </c>
      <c r="CZ6" s="21" t="str">
        <f t="shared" si="11"/>
        <v>-</v>
      </c>
      <c r="DA6" s="21">
        <f t="shared" si="11"/>
        <v>68.790000000000006</v>
      </c>
      <c r="DB6" s="21">
        <f t="shared" si="11"/>
        <v>69.069999999999993</v>
      </c>
      <c r="DC6" s="21" t="str">
        <f t="shared" si="11"/>
        <v>-</v>
      </c>
      <c r="DD6" s="21" t="str">
        <f t="shared" si="11"/>
        <v>-</v>
      </c>
      <c r="DE6" s="21" t="str">
        <f t="shared" si="11"/>
        <v>-</v>
      </c>
      <c r="DF6" s="21">
        <f t="shared" si="11"/>
        <v>82.06</v>
      </c>
      <c r="DG6" s="21">
        <f t="shared" si="11"/>
        <v>91.78</v>
      </c>
      <c r="DH6" s="20" t="str">
        <f>IF(DH7="","",IF(DH7="-","【-】","【"&amp;SUBSTITUTE(TEXT(DH7,"#,##0.00"),"-","△")&amp;"】"))</f>
        <v>【95.72】</v>
      </c>
      <c r="DI6" s="21" t="str">
        <f>IF(DI7="",NA(),DI7)</f>
        <v>-</v>
      </c>
      <c r="DJ6" s="21" t="str">
        <f t="shared" ref="DJ6:DR6" si="12">IF(DJ7="",NA(),DJ7)</f>
        <v>-</v>
      </c>
      <c r="DK6" s="21" t="str">
        <f t="shared" si="12"/>
        <v>-</v>
      </c>
      <c r="DL6" s="21">
        <f t="shared" si="12"/>
        <v>4.55</v>
      </c>
      <c r="DM6" s="21">
        <f t="shared" si="12"/>
        <v>8.89</v>
      </c>
      <c r="DN6" s="21" t="str">
        <f t="shared" si="12"/>
        <v>-</v>
      </c>
      <c r="DO6" s="21" t="str">
        <f t="shared" si="12"/>
        <v>-</v>
      </c>
      <c r="DP6" s="21" t="str">
        <f t="shared" si="12"/>
        <v>-</v>
      </c>
      <c r="DQ6" s="21">
        <f t="shared" si="12"/>
        <v>19.93</v>
      </c>
      <c r="DR6" s="21">
        <f t="shared" si="12"/>
        <v>26.89</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0.75</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0.32</v>
      </c>
      <c r="EN6" s="21">
        <f t="shared" si="14"/>
        <v>0.1</v>
      </c>
      <c r="EO6" s="20" t="str">
        <f>IF(EO7="","",IF(EO7="-","【-】","【"&amp;SUBSTITUTE(TEXT(EO7,"#,##0.00"),"-","△")&amp;"】"))</f>
        <v>【0.24】</v>
      </c>
    </row>
    <row r="7" spans="1:148" s="22" customFormat="1" x14ac:dyDescent="0.15">
      <c r="A7" s="14"/>
      <c r="B7" s="23">
        <v>2021</v>
      </c>
      <c r="C7" s="23">
        <v>172057</v>
      </c>
      <c r="D7" s="23">
        <v>46</v>
      </c>
      <c r="E7" s="23">
        <v>17</v>
      </c>
      <c r="F7" s="23">
        <v>1</v>
      </c>
      <c r="G7" s="23">
        <v>0</v>
      </c>
      <c r="H7" s="23" t="s">
        <v>96</v>
      </c>
      <c r="I7" s="23" t="s">
        <v>97</v>
      </c>
      <c r="J7" s="23" t="s">
        <v>98</v>
      </c>
      <c r="K7" s="23" t="s">
        <v>99</v>
      </c>
      <c r="L7" s="23" t="s">
        <v>100</v>
      </c>
      <c r="M7" s="23" t="s">
        <v>101</v>
      </c>
      <c r="N7" s="24" t="s">
        <v>102</v>
      </c>
      <c r="O7" s="24">
        <v>46.56</v>
      </c>
      <c r="P7" s="24">
        <v>46.84</v>
      </c>
      <c r="Q7" s="24">
        <v>93.62</v>
      </c>
      <c r="R7" s="24">
        <v>3520</v>
      </c>
      <c r="S7" s="24">
        <v>13334</v>
      </c>
      <c r="T7" s="24">
        <v>247.2</v>
      </c>
      <c r="U7" s="24">
        <v>53.94</v>
      </c>
      <c r="V7" s="24">
        <v>6168</v>
      </c>
      <c r="W7" s="24">
        <v>4.05</v>
      </c>
      <c r="X7" s="24">
        <v>1522.96</v>
      </c>
      <c r="Y7" s="24" t="s">
        <v>102</v>
      </c>
      <c r="Z7" s="24" t="s">
        <v>102</v>
      </c>
      <c r="AA7" s="24" t="s">
        <v>102</v>
      </c>
      <c r="AB7" s="24">
        <v>101.85</v>
      </c>
      <c r="AC7" s="24">
        <v>100.07</v>
      </c>
      <c r="AD7" s="24" t="s">
        <v>102</v>
      </c>
      <c r="AE7" s="24" t="s">
        <v>102</v>
      </c>
      <c r="AF7" s="24" t="s">
        <v>102</v>
      </c>
      <c r="AG7" s="24">
        <v>107.81</v>
      </c>
      <c r="AH7" s="24">
        <v>104.64</v>
      </c>
      <c r="AI7" s="24">
        <v>107.02</v>
      </c>
      <c r="AJ7" s="24" t="s">
        <v>102</v>
      </c>
      <c r="AK7" s="24" t="s">
        <v>102</v>
      </c>
      <c r="AL7" s="24" t="s">
        <v>102</v>
      </c>
      <c r="AM7" s="24">
        <v>303.64999999999998</v>
      </c>
      <c r="AN7" s="24">
        <v>308.85000000000002</v>
      </c>
      <c r="AO7" s="24" t="s">
        <v>102</v>
      </c>
      <c r="AP7" s="24" t="s">
        <v>102</v>
      </c>
      <c r="AQ7" s="24" t="s">
        <v>102</v>
      </c>
      <c r="AR7" s="24">
        <v>18.2</v>
      </c>
      <c r="AS7" s="24">
        <v>25.76</v>
      </c>
      <c r="AT7" s="24">
        <v>3.09</v>
      </c>
      <c r="AU7" s="24" t="s">
        <v>102</v>
      </c>
      <c r="AV7" s="24" t="s">
        <v>102</v>
      </c>
      <c r="AW7" s="24" t="s">
        <v>102</v>
      </c>
      <c r="AX7" s="24">
        <v>25.44</v>
      </c>
      <c r="AY7" s="24">
        <v>24.35</v>
      </c>
      <c r="AZ7" s="24" t="s">
        <v>102</v>
      </c>
      <c r="BA7" s="24" t="s">
        <v>102</v>
      </c>
      <c r="BB7" s="24" t="s">
        <v>102</v>
      </c>
      <c r="BC7" s="24">
        <v>48.56</v>
      </c>
      <c r="BD7" s="24">
        <v>65.56</v>
      </c>
      <c r="BE7" s="24">
        <v>71.39</v>
      </c>
      <c r="BF7" s="24" t="s">
        <v>102</v>
      </c>
      <c r="BG7" s="24" t="s">
        <v>102</v>
      </c>
      <c r="BH7" s="24" t="s">
        <v>102</v>
      </c>
      <c r="BI7" s="24">
        <v>520.16</v>
      </c>
      <c r="BJ7" s="24">
        <v>247.49</v>
      </c>
      <c r="BK7" s="24" t="s">
        <v>102</v>
      </c>
      <c r="BL7" s="24" t="s">
        <v>102</v>
      </c>
      <c r="BM7" s="24" t="s">
        <v>102</v>
      </c>
      <c r="BN7" s="24">
        <v>1245.0999999999999</v>
      </c>
      <c r="BO7" s="24">
        <v>765.48</v>
      </c>
      <c r="BP7" s="24">
        <v>669.11</v>
      </c>
      <c r="BQ7" s="24" t="s">
        <v>102</v>
      </c>
      <c r="BR7" s="24" t="s">
        <v>102</v>
      </c>
      <c r="BS7" s="24" t="s">
        <v>102</v>
      </c>
      <c r="BT7" s="24">
        <v>91.32</v>
      </c>
      <c r="BU7" s="24">
        <v>92.34</v>
      </c>
      <c r="BV7" s="24" t="s">
        <v>102</v>
      </c>
      <c r="BW7" s="24" t="s">
        <v>102</v>
      </c>
      <c r="BX7" s="24" t="s">
        <v>102</v>
      </c>
      <c r="BY7" s="24">
        <v>79.77</v>
      </c>
      <c r="BZ7" s="24">
        <v>87.8</v>
      </c>
      <c r="CA7" s="24">
        <v>99.73</v>
      </c>
      <c r="CB7" s="24" t="s">
        <v>102</v>
      </c>
      <c r="CC7" s="24" t="s">
        <v>102</v>
      </c>
      <c r="CD7" s="24" t="s">
        <v>102</v>
      </c>
      <c r="CE7" s="24">
        <v>176.48</v>
      </c>
      <c r="CF7" s="24">
        <v>174.08</v>
      </c>
      <c r="CG7" s="24" t="s">
        <v>102</v>
      </c>
      <c r="CH7" s="24" t="s">
        <v>102</v>
      </c>
      <c r="CI7" s="24" t="s">
        <v>102</v>
      </c>
      <c r="CJ7" s="24">
        <v>214.56</v>
      </c>
      <c r="CK7" s="24">
        <v>187.69</v>
      </c>
      <c r="CL7" s="24">
        <v>134.97999999999999</v>
      </c>
      <c r="CM7" s="24" t="s">
        <v>102</v>
      </c>
      <c r="CN7" s="24" t="s">
        <v>102</v>
      </c>
      <c r="CO7" s="24" t="s">
        <v>102</v>
      </c>
      <c r="CP7" s="24">
        <v>32.58</v>
      </c>
      <c r="CQ7" s="24">
        <v>31.69</v>
      </c>
      <c r="CR7" s="24" t="s">
        <v>102</v>
      </c>
      <c r="CS7" s="24" t="s">
        <v>102</v>
      </c>
      <c r="CT7" s="24" t="s">
        <v>102</v>
      </c>
      <c r="CU7" s="24">
        <v>49.47</v>
      </c>
      <c r="CV7" s="24">
        <v>55.78</v>
      </c>
      <c r="CW7" s="24">
        <v>59.99</v>
      </c>
      <c r="CX7" s="24" t="s">
        <v>102</v>
      </c>
      <c r="CY7" s="24" t="s">
        <v>102</v>
      </c>
      <c r="CZ7" s="24" t="s">
        <v>102</v>
      </c>
      <c r="DA7" s="24">
        <v>68.790000000000006</v>
      </c>
      <c r="DB7" s="24">
        <v>69.069999999999993</v>
      </c>
      <c r="DC7" s="24" t="s">
        <v>102</v>
      </c>
      <c r="DD7" s="24" t="s">
        <v>102</v>
      </c>
      <c r="DE7" s="24" t="s">
        <v>102</v>
      </c>
      <c r="DF7" s="24">
        <v>82.06</v>
      </c>
      <c r="DG7" s="24">
        <v>91.78</v>
      </c>
      <c r="DH7" s="24">
        <v>95.72</v>
      </c>
      <c r="DI7" s="24" t="s">
        <v>102</v>
      </c>
      <c r="DJ7" s="24" t="s">
        <v>102</v>
      </c>
      <c r="DK7" s="24" t="s">
        <v>102</v>
      </c>
      <c r="DL7" s="24">
        <v>4.55</v>
      </c>
      <c r="DM7" s="24">
        <v>8.89</v>
      </c>
      <c r="DN7" s="24" t="s">
        <v>102</v>
      </c>
      <c r="DO7" s="24" t="s">
        <v>102</v>
      </c>
      <c r="DP7" s="24" t="s">
        <v>102</v>
      </c>
      <c r="DQ7" s="24">
        <v>19.93</v>
      </c>
      <c r="DR7" s="24">
        <v>26.89</v>
      </c>
      <c r="DS7" s="24">
        <v>38.17</v>
      </c>
      <c r="DT7" s="24" t="s">
        <v>102</v>
      </c>
      <c r="DU7" s="24" t="s">
        <v>102</v>
      </c>
      <c r="DV7" s="24" t="s">
        <v>102</v>
      </c>
      <c r="DW7" s="24">
        <v>0</v>
      </c>
      <c r="DX7" s="24">
        <v>0</v>
      </c>
      <c r="DY7" s="24" t="s">
        <v>102</v>
      </c>
      <c r="DZ7" s="24" t="s">
        <v>102</v>
      </c>
      <c r="EA7" s="24" t="s">
        <v>102</v>
      </c>
      <c r="EB7" s="24">
        <v>0</v>
      </c>
      <c r="EC7" s="24">
        <v>0.75</v>
      </c>
      <c r="ED7" s="24">
        <v>6.54</v>
      </c>
      <c r="EE7" s="24" t="s">
        <v>102</v>
      </c>
      <c r="EF7" s="24" t="s">
        <v>102</v>
      </c>
      <c r="EG7" s="24" t="s">
        <v>102</v>
      </c>
      <c r="EH7" s="24">
        <v>0</v>
      </c>
      <c r="EI7" s="24">
        <v>0</v>
      </c>
      <c r="EJ7" s="24" t="s">
        <v>102</v>
      </c>
      <c r="EK7" s="24" t="s">
        <v>102</v>
      </c>
      <c r="EL7" s="24" t="s">
        <v>102</v>
      </c>
      <c r="EM7" s="24">
        <v>0.32</v>
      </c>
      <c r="EN7" s="24">
        <v>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2023-01-12T23:30:05Z</dcterms:created>
  <dcterms:modified xsi:type="dcterms:W3CDTF">2024-01-17T01:32:11Z</dcterms:modified>
  <cp:category/>
</cp:coreProperties>
</file>