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an1\財政課\03 石川県市町支援課関係\R5市町支援課関係\01 財政G\28財政状況資料集（2回目）\03回答\"/>
    </mc:Choice>
  </mc:AlternateContent>
  <bookViews>
    <workbookView xWindow="-105" yWindow="-105" windowWidth="19425" windowHeight="1042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B102" i="12"/>
  <c r="CR102" i="12"/>
  <c r="AU88" i="12"/>
  <c r="AP88" i="12"/>
  <c r="AF88" i="12"/>
  <c r="AU63" i="12"/>
  <c r="AP63" i="12"/>
  <c r="AP23" i="12"/>
  <c r="V23" i="12"/>
  <c r="AA23" i="12"/>
  <c r="Q2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AM36" i="10" s="1"/>
  <c r="BW34" i="10"/>
  <c r="BW35" i="10" s="1"/>
  <c r="BW36" i="10" s="1"/>
  <c r="BW37" i="10" s="1"/>
  <c r="BW38" i="10" s="1"/>
  <c r="BW39" i="10" s="1"/>
  <c r="BW40" i="10" s="1"/>
  <c r="CO34" i="10" l="1"/>
  <c r="CO35" i="10" s="1"/>
  <c r="CO36" i="10" s="1"/>
</calcChain>
</file>

<file path=xl/sharedStrings.xml><?xml version="1.0" encoding="utf-8"?>
<sst xmlns="http://schemas.openxmlformats.org/spreadsheetml/2006/main" count="1134" uniqueCount="618">
  <si>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</si>
  <si>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</si>
  <si>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</si>
  <si>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</si>
  <si>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</si>
  <si>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</si>
  <si>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</si>
  <si>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</si>
  <si>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</si>
  <si>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</si>
  <si>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</si>
  <si>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</si>
  <si>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</si>
  <si>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</si>
  <si>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</si>
  <si>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</si>
  <si>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</si>
  <si>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</si>
  <si>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</si>
  <si>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</si>
  <si>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</si>
  <si>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</si>
  <si>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</si>
  <si>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</si>
  <si>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</si>
  <si>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</si>
  <si>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</si>
  <si>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</si>
  <si>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</si>
  <si>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</si>
  <si>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</si>
  <si>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</si>
  <si>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</si>
  <si>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</si>
  <si>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</si>
  <si>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</si>
  <si>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</si>
  <si>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</si>
  <si>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</si>
  <si>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</si>
  <si>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</si>
  <si>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</si>
  <si>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</si>
  <si>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</si>
  <si>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</si>
  <si>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</si>
  <si>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</si>
  <si>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</si>
  <si>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</si>
  <si>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</si>
  <si>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</si>
  <si>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</si>
  <si>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</si>
  <si>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</si>
  <si>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</si>
  <si>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</si>
  <si>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</si>
  <si>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</si>
  <si>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</si>
  <si>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</si>
  <si>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</si>
  <si>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</si>
  <si>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</si>
  <si>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</si>
  <si>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</si>
  <si>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</si>
  <si>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</si>
  <si>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</si>
  <si>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</si>
  <si>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</si>
  <si>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</si>
  <si>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</si>
  <si>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</si>
  <si>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</si>
  <si>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</si>
  <si>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</si>
  <si>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</si>
  <si>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</si>
  <si>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</si>
  <si>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</si>
  <si>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</si>
  <si>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</si>
  <si>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</si>
  <si>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</si>
  <si>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</si>
  <si>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</si>
  <si>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</si>
  <si>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</si>
  <si>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</si>
  <si>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</si>
  <si>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</si>
  <si>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</si>
  <si>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</si>
  <si>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</si>
  <si>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</si>
  <si>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</si>
  <si>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</si>
  <si>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珠洲市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</si>
  <si>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</si>
  <si>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</si>
  <si>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</si>
  <si>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</si>
  <si>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</si>
  <si>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</si>
  <si>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</si>
  <si>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</si>
  <si>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</si>
  <si>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</si>
  <si>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</si>
  <si>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</si>
  <si>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</si>
  <si>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</si>
  <si>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</si>
  <si>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</si>
  <si>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</si>
  <si>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</si>
  <si>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</si>
  <si>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</si>
  <si>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</si>
  <si>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</si>
  <si>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</si>
  <si>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</si>
  <si>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</si>
  <si>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</si>
  <si>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</si>
  <si>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</si>
  <si>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</si>
  <si>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</si>
  <si>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</si>
  <si>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</si>
  <si>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</si>
  <si>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</si>
  <si>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</si>
  <si>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</si>
  <si>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</si>
  <si>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</si>
  <si>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</si>
  <si>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</si>
  <si>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</si>
  <si>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</si>
  <si>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</si>
  <si>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</si>
  <si>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</si>
  <si>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</si>
  <si>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</si>
  <si>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</si>
  <si>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</si>
  <si>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</si>
  <si>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</si>
  <si>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</si>
  <si>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</si>
  <si>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</si>
  <si>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</si>
  <si>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</si>
  <si>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</si>
  <si>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</si>
  <si>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</si>
  <si>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</si>
  <si>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</si>
  <si>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</si>
  <si>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</si>
  <si>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</si>
  <si>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</si>
  <si>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</si>
  <si>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</si>
  <si>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</si>
  <si>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</si>
  <si>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</si>
  <si>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</si>
  <si>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</si>
  <si>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</si>
  <si>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</si>
  <si>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</si>
  <si>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</si>
  <si>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</si>
  <si>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</si>
  <si>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</si>
  <si>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</si>
  <si>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</si>
  <si>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</si>
  <si>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</si>
  <si>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</si>
  <si>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</si>
  <si>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</si>
  <si>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</si>
  <si>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</si>
  <si>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</si>
  <si>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</si>
  <si>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</si>
  <si>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</si>
  <si>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</si>
  <si>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</si>
  <si>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</si>
  <si>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</si>
  <si>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</si>
  <si>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</si>
  <si>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</si>
  <si>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</si>
  <si>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</si>
  <si>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</si>
  <si>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</si>
  <si>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</si>
  <si>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</si>
  <si>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</si>
  <si>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</si>
  <si>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</si>
  <si>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</si>
  <si>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</si>
  <si>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</si>
  <si>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</si>
  <si>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</si>
  <si>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</si>
  <si>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石川県珠洲市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</si>
  <si>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</si>
  <si>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</si>
  <si>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</si>
  <si>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</si>
  <si>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</si>
  <si>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</si>
  <si>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</si>
  <si>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</si>
  <si>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</si>
  <si>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</si>
  <si>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</si>
  <si>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</si>
  <si>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</si>
  <si>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</si>
  <si>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</si>
  <si>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</si>
  <si>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</si>
  <si>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</si>
  <si>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</si>
  <si>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</si>
  <si>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</si>
  <si>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</si>
  <si>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</si>
  <si>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</si>
  <si>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</si>
  <si>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</si>
  <si>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</si>
  <si>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</si>
  <si>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</si>
  <si>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</si>
  <si>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</si>
  <si>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</si>
  <si>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</si>
  <si>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</si>
  <si>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</si>
  <si>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</si>
  <si>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</si>
  <si>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</si>
  <si>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</si>
  <si>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</si>
  <si>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</si>
  <si>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</si>
  <si>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</si>
  <si>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</si>
  <si>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</si>
  <si>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</si>
  <si>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</si>
  <si>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</si>
  <si>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</si>
  <si>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</si>
  <si>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</si>
  <si>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</si>
  <si>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</si>
  <si>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</si>
  <si>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</si>
  <si>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</si>
  <si>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</si>
  <si>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</si>
  <si>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</si>
  <si>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</si>
  <si>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</si>
  <si>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</si>
  <si>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</si>
  <si>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</si>
  <si>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</si>
  <si>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</si>
  <si>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</si>
  <si>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</si>
  <si>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</si>
  <si>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</si>
  <si>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</si>
  <si>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</si>
  <si>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</si>
  <si>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</si>
  <si>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</si>
  <si>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</si>
  <si>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</si>
  <si>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</si>
  <si>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</si>
  <si>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</si>
  <si>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</si>
  <si>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</si>
  <si>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</si>
  <si>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</si>
  <si>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</si>
  <si>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</si>
  <si>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</si>
  <si>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</si>
  <si>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</si>
  <si>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</si>
  <si>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</si>
  <si>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</si>
  <si>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</si>
  <si>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</si>
  <si>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</si>
  <si>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</si>
  <si>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</si>
  <si>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</si>
  <si>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</si>
  <si>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</si>
  <si>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</si>
  <si>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</si>
  <si>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</si>
  <si>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</si>
  <si>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</si>
  <si>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</si>
  <si>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</si>
  <si>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</si>
  <si>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</si>
  <si>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</si>
  <si>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</si>
  <si>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</si>
  <si>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</si>
  <si>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</si>
  <si>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</si>
  <si>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</si>
  <si>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</si>
  <si>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</si>
  <si>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</si>
  <si>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</si>
  <si>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</si>
  <si>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</si>
  <si>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</si>
  <si>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</si>
  <si>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</si>
  <si>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</si>
  <si>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</si>
  <si>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</si>
  <si>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</si>
  <si>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</si>
  <si>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</si>
  <si>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</si>
  <si>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</si>
  <si>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</si>
  <si>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</si>
  <si>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</si>
  <si>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</si>
  <si>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</si>
  <si>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</si>
  <si>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</si>
  <si>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</si>
  <si>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</si>
  <si>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</si>
  <si>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</si>
  <si>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</si>
  <si>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</si>
  <si>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</si>
  <si>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</si>
  <si>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</si>
  <si>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</si>
  <si>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</si>
  <si>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</si>
  <si>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</si>
  <si>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</si>
  <si>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石川県珠洲市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</si>
  <si>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</si>
  <si>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</si>
  <si>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</si>
  <si>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</si>
  <si>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</si>
  <si>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</si>
  <si>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</si>
  <si>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</si>
  <si>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</si>
  <si>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</si>
  <si>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</si>
  <si>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</si>
  <si>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</si>
  <si>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</si>
  <si>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</si>
  <si>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</si>
  <si>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</si>
  <si>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</si>
  <si>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</si>
  <si>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</si>
  <si>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珠洲市賃貸住宅事業特別会計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</si>
  <si>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</si>
  <si>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</si>
  <si>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</si>
  <si>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</si>
  <si>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</si>
  <si>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</si>
  <si>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</si>
  <si>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</si>
  <si>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</si>
  <si>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</si>
  <si>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</si>
  <si>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</si>
  <si>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</si>
  <si>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珠洲市国民健康保険特別会計</t>
    <phoneticPr fontId="5"/>
  </si>
  <si>
    <t>-</t>
    <phoneticPr fontId="5"/>
  </si>
  <si>
    <t>珠洲市介護保険特別会計</t>
    <phoneticPr fontId="5"/>
  </si>
  <si>
    <t>珠洲市後期高齢者医療特別会計</t>
    <phoneticPr fontId="5"/>
  </si>
  <si>
    <t>珠洲市病院事業会計</t>
    <phoneticPr fontId="5"/>
  </si>
  <si>
    <t>法適用企業</t>
    <phoneticPr fontId="5"/>
  </si>
  <si>
    <t>珠洲市水道事業会計</t>
    <phoneticPr fontId="5"/>
  </si>
  <si>
    <t>法適用企業</t>
    <phoneticPr fontId="5"/>
  </si>
  <si>
    <t>珠洲市下水道事業会計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</si>
  <si>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</si>
  <si>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</si>
  <si>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</si>
  <si>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</si>
  <si>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</si>
  <si>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</si>
  <si>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</si>
  <si>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</si>
  <si>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</si>
  <si>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</si>
  <si>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</si>
  <si>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</si>
  <si>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</si>
  <si>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</si>
  <si>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</si>
  <si>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</si>
  <si>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</si>
  <si>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</si>
  <si>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</si>
  <si>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</si>
  <si>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</si>
  <si>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</si>
  <si>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</si>
  <si>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</si>
  <si>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</si>
  <si>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</si>
  <si>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</si>
  <si>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</si>
  <si>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</si>
  <si>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</si>
  <si>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</si>
  <si>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</si>
  <si>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</si>
  <si>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</si>
  <si>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</si>
  <si>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</si>
  <si>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</si>
  <si>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</si>
  <si>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</si>
  <si>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</si>
  <si>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</si>
  <si>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</si>
  <si>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</si>
  <si>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</si>
  <si>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</si>
  <si>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</si>
  <si>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</si>
  <si>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</si>
  <si>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</si>
  <si>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</si>
  <si>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</si>
  <si>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</si>
  <si>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</si>
  <si>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</si>
  <si>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</si>
  <si>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</si>
  <si>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</si>
  <si>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</si>
  <si>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</si>
  <si>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</si>
  <si>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</si>
  <si>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</si>
  <si>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</si>
  <si>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珠洲市下水道事業会計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</si>
  <si>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</si>
  <si>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</si>
  <si>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</si>
  <si>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</si>
  <si>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珠洲市病院事業会計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</si>
  <si>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</si>
  <si>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珠洲市水道事業会計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</si>
  <si>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</si>
  <si>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</si>
  <si>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</si>
  <si>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</si>
  <si>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</si>
  <si>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</si>
  <si>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</si>
  <si>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</si>
  <si>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</si>
  <si>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</si>
  <si>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</si>
  <si>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</si>
  <si>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</si>
  <si>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</si>
  <si>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</si>
  <si>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</si>
  <si>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</si>
  <si>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</si>
  <si>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</si>
  <si>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</si>
  <si>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</si>
  <si>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</si>
  <si>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</si>
  <si>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</si>
  <si>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</si>
  <si>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</si>
  <si>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</si>
  <si>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</si>
  <si>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</si>
  <si>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</si>
  <si>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</si>
  <si>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</si>
  <si>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</si>
  <si>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</si>
  <si>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</si>
  <si>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</si>
  <si>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</si>
  <si>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</si>
  <si>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</si>
  <si>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</si>
  <si>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</si>
  <si>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</si>
  <si>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</si>
  <si>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</si>
  <si>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</si>
  <si>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</si>
  <si>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</si>
  <si>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</si>
  <si>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</si>
  <si>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</si>
  <si>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</si>
  <si>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</si>
  <si>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</si>
  <si>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</si>
  <si>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</si>
  <si>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</si>
  <si>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</si>
  <si>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</si>
  <si>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</si>
  <si>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</si>
  <si>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</si>
  <si>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</si>
  <si>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</si>
  <si>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</si>
  <si>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</si>
  <si>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</si>
  <si>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</si>
  <si>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</si>
  <si>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</si>
  <si>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</si>
  <si>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</si>
  <si>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</si>
  <si>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</si>
  <si>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</si>
  <si>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</si>
  <si>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</si>
  <si>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</si>
  <si>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</si>
  <si>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</si>
  <si>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</si>
  <si>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</si>
  <si>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</si>
  <si>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</si>
  <si>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</si>
  <si>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</si>
  <si>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</si>
  <si>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0.94</t>
  </si>
  <si>
    <t>▲ 0.09</t>
  </si>
  <si>
    <t>▲ 0.38</t>
  </si>
  <si>
    <t>珠洲市病院事業会計</t>
  </si>
  <si>
    <t>珠洲市水道事業会計</t>
  </si>
  <si>
    <t>一般会計</t>
  </si>
  <si>
    <t>珠洲市介護保険特別会計</t>
  </si>
  <si>
    <t>珠洲市下水道事業会計</t>
  </si>
  <si>
    <t>珠洲市賃貸住宅事業特別会計</t>
  </si>
  <si>
    <t>珠洲市国民健康保険特別会計</t>
  </si>
  <si>
    <t>珠洲市後期高齢者医療特別会計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</si>
  <si>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</si>
  <si>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</si>
  <si>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</si>
  <si>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</si>
  <si>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</si>
  <si>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</si>
  <si>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</si>
  <si>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</si>
  <si>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奥能登クリーン組合</t>
    <rPh sb="0" eb="3">
      <t>オクノト</t>
    </rPh>
    <rPh sb="7" eb="9">
      <t>クミアイ</t>
    </rPh>
    <phoneticPr fontId="6"/>
  </si>
  <si>
    <t>奥能登広域圏事務組合</t>
    <rPh sb="0" eb="10">
      <t>オクノトコウイキケンジムクミアイ</t>
    </rPh>
    <phoneticPr fontId="6"/>
  </si>
  <si>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6"/>
  </si>
  <si>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6"/>
  </si>
  <si>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</si>
  <si>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</si>
  <si>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のと鉄道運営助成基金事務組合</t>
    <rPh sb="2" eb="4">
      <t>テツドウ</t>
    </rPh>
    <rPh sb="4" eb="10">
      <t>ウンエイジョセイキキン</t>
    </rPh>
    <rPh sb="10" eb="14">
      <t>ジムクミアイ</t>
    </rPh>
    <phoneticPr fontId="6"/>
  </si>
  <si>
    <t>（財）鉢ヶ崎リゾート振興協会</t>
    <rPh sb="1" eb="2">
      <t>ザイ</t>
    </rPh>
    <rPh sb="3" eb="6">
      <t>ハチガサキ</t>
    </rPh>
    <rPh sb="10" eb="14">
      <t>シンコウキョウカイ</t>
    </rPh>
    <phoneticPr fontId="6"/>
  </si>
  <si>
    <t>珠洲鉢ヶ崎ホテル株式会社</t>
    <rPh sb="0" eb="5">
      <t>スズハチガサキ</t>
    </rPh>
    <rPh sb="8" eb="12">
      <t>カブシキカイシャ</t>
    </rPh>
    <phoneticPr fontId="6"/>
  </si>
  <si>
    <t>珠洲土地開発公社</t>
    <rPh sb="0" eb="8">
      <t>スズトチカイハツコウシャ</t>
    </rPh>
    <phoneticPr fontId="6"/>
  </si>
  <si>
    <t>-</t>
    <phoneticPr fontId="2"/>
  </si>
  <si>
    <t>-</t>
    <phoneticPr fontId="2"/>
  </si>
  <si>
    <t>-</t>
    <phoneticPr fontId="2"/>
  </si>
  <si>
    <t>地域振興基金</t>
  </si>
  <si>
    <t>多目的ホール施設管理等基金</t>
  </si>
  <si>
    <t>珠洲市立図書館建設等基金</t>
    <rPh sb="0" eb="4">
      <t>スズシリツ</t>
    </rPh>
    <phoneticPr fontId="3"/>
  </si>
  <si>
    <t>地域福祉推進基金</t>
  </si>
  <si>
    <t>賃貸住宅事業基金</t>
  </si>
  <si>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</si>
  <si>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</si>
  <si>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</si>
  <si>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</si>
  <si>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</si>
  <si>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</si>
  <si>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</si>
  <si>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</si>
  <si>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</si>
  <si>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</si>
  <si>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</si>
  <si>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将来負担比率は年々減少傾向にあるが、今後は地方債残高の増加、充当可能基金の減少が見込まれるため、引き続き財政の健全化に努める。
　有形固定資産減価償却率は類似団体平均をやや下回っているが、上昇傾向にあるため、今後予想される施設の統廃合などを見据え、珠洲市公共施設等総合管理計画の見直しを行い、施設の適正な管理に努める。</t>
    <rPh sb="6" eb="8">
      <t>ヒリツ</t>
    </rPh>
    <phoneticPr fontId="5"/>
  </si>
  <si>
    <t>　将来負担比率は、減少傾向にあるものの、今後は地方債残高の増加、充当可能基金の減少が見込まれることから、過疎債等有利な地方債を借入れ将来負担の抑制に努めたい。
　実質公債費比率は、交付税措置の有利な地方債を選択する等の財政運営を行ってきたものの、大型建設事業の実施による地方債残高の増加に伴い今後は増加し、ピークは令和８，９年度あたりと見込まれる。引き続き有利な地方債を選択し、健全な財政運営に努めたい。</t>
    <rPh sb="123" eb="125">
      <t>オオガタ</t>
    </rPh>
    <rPh sb="125" eb="127">
      <t>ケンセツ</t>
    </rPh>
    <rPh sb="127" eb="129">
      <t>ジギョウ</t>
    </rPh>
    <rPh sb="130" eb="132">
      <t>ジッシ</t>
    </rPh>
    <rPh sb="135" eb="138">
      <t>チホウサイ</t>
    </rPh>
    <rPh sb="138" eb="140">
      <t>ザンダカ</t>
    </rPh>
    <rPh sb="141" eb="143">
      <t>ゾウカ</t>
    </rPh>
    <rPh sb="144" eb="145">
      <t>トモナ</t>
    </rPh>
    <rPh sb="149" eb="15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</si>
</sst>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9CF6-4064-9003-C59E71B6E1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91265</c:v>
                </c:pt>
                <c:pt idx="1">
                  <c:v>162955</c:v>
                </c:pt>
                <c:pt idx="2">
                  <c:v>108408</c:v>
                </c:pt>
                <c:pt idx="3">
                  <c:v>163468</c:v>
                </c:pt>
                <c:pt idx="4">
                  <c:v>202847</c:v>
                </c:pt>
              </c:numCache>
            </c:numRef>
          </c:val>
          <c:smooth val="0"/>
          <c:extLst>
            <c:ext xmlns:c16="http://schemas.microsoft.com/office/drawing/2014/chart" uri="{C3380CC4-5D6E-409C-BE32-E72D297353CC}">
              <c16:uniqueId val="{00000001-9CF6-4064-9003-C59E71B6E1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2.39</c:v>
                </c:pt>
                <c:pt idx="1">
                  <c:v>1.43</c:v>
                </c:pt>
                <c:pt idx="2">
                  <c:v>1.27</c:v>
                </c:pt>
                <c:pt idx="3">
                  <c:v>6.44</c:v>
                </c:pt>
                <c:pt idx="4">
                  <c:v>5.69</c:v>
                </c:pt>
              </c:numCache>
            </c:numRef>
          </c:val>
          <c:extLst>
            <c:ext xmlns:c16="http://schemas.microsoft.com/office/drawing/2014/chart" uri="{C3380CC4-5D6E-409C-BE32-E72D297353CC}">
              <c16:uniqueId val="{00000000-3031-46CC-9279-19774241FF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37.340000000000003</c:v>
                </c:pt>
                <c:pt idx="1">
                  <c:v>39.74</c:v>
                </c:pt>
                <c:pt idx="2">
                  <c:v>40.67</c:v>
                </c:pt>
                <c:pt idx="3">
                  <c:v>39.770000000000003</c:v>
                </c:pt>
                <c:pt idx="4">
                  <c:v>40.9</c:v>
                </c:pt>
              </c:numCache>
            </c:numRef>
          </c:val>
          <c:extLst>
            <c:ext xmlns:c16="http://schemas.microsoft.com/office/drawing/2014/chart" uri="{C3380CC4-5D6E-409C-BE32-E72D297353CC}">
              <c16:uniqueId val="{00000001-3031-46CC-9279-19774241FF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0.73</c:v>
                </c:pt>
                <c:pt idx="1">
                  <c:v>-0.94</c:v>
                </c:pt>
                <c:pt idx="2">
                  <c:v>-0.09</c:v>
                </c:pt>
                <c:pt idx="3">
                  <c:v>5.29</c:v>
                </c:pt>
                <c:pt idx="4">
                  <c:v>-0.38</c:v>
                </c:pt>
              </c:numCache>
            </c:numRef>
          </c:val>
          <c:smooth val="0"/>
          <c:extLst>
            <c:ext xmlns:c16="http://schemas.microsoft.com/office/drawing/2014/chart" uri="{C3380CC4-5D6E-409C-BE32-E72D297353CC}">
              <c16:uniqueId val="{00000002-3031-46CC-9279-19774241FF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0.03</c:v>
                </c:pt>
                <c:pt idx="4">
                  <c:v>#N/A</c:v>
                </c:pt>
                <c:pt idx="5">
                  <c:v>1.83</c:v>
                </c:pt>
                <c:pt idx="6">
                  <c:v>0</c:v>
                </c:pt>
                <c:pt idx="7">
                  <c:v>0</c:v>
                </c:pt>
                <c:pt idx="8">
                  <c:v>0</c:v>
                </c:pt>
                <c:pt idx="9">
                  <c:v>0</c:v>
                </c:pt>
              </c:numCache>
            </c:numRef>
          </c:val>
          <c:extLst>
            <c:ext xmlns:c16="http://schemas.microsoft.com/office/drawing/2014/chart" uri="{C3380CC4-5D6E-409C-BE32-E72D297353CC}">
              <c16:uniqueId val="{00000000-49CB-4283-A0F3-C31920FF94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CB-4283-A0F3-C31920FF94AD}"/>
            </c:ext>
          </c:extLst>
        </c:ser>
        <c:ser>
          <c:idx val="2"/>
          <c:order val="2"/>
          <c:tx>
            <c:strRef>
              <c:f>データシート!$A$29</c:f>
              <c:strCache>
                <c:ptCount val="1"/>
                <c:pt idx="0">
                  <c:v>珠洲市後期高齢者医療特別会計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CB-4283-A0F3-C31920FF94AD}"/>
            </c:ext>
          </c:extLst>
        </c:ser>
        <c:ser>
          <c:idx val="3"/>
          <c:order val="3"/>
          <c:tx>
            <c:strRef>
              <c:f>データシート!$A$30</c:f>
              <c:strCache>
                <c:ptCount val="1"/>
                <c:pt idx="0">
                  <c:v>珠洲市国民健康保険特別会計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CB-4283-A0F3-C31920FF94AD}"/>
            </c:ext>
          </c:extLst>
        </c:ser>
        <c:ser>
          <c:idx val="4"/>
          <c:order val="4"/>
          <c:tx>
            <c:strRef>
              <c:f>データシート!$A$31</c:f>
              <c:strCache>
                <c:ptCount val="1"/>
                <c:pt idx="0">
                  <c:v>珠洲市賃貸住宅事業特別会計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9CB-4283-A0F3-C31920FF94AD}"/>
            </c:ext>
          </c:extLst>
        </c:ser>
        <c:ser>
          <c:idx val="5"/>
          <c:order val="5"/>
          <c:tx>
            <c:strRef>
              <c:f>データシート!$A$32</c:f>
              <c:strCache>
                <c:ptCount val="1"/>
                <c:pt idx="0">
                  <c:v>珠洲市下水道事業会計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0.28000000000000003</c:v>
                </c:pt>
                <c:pt idx="8">
                  <c:v>#N/A</c:v>
                </c:pt>
                <c:pt idx="9">
                  <c:v>0.38</c:v>
                </c:pt>
              </c:numCache>
            </c:numRef>
          </c:val>
          <c:extLst>
            <c:ext xmlns:c16="http://schemas.microsoft.com/office/drawing/2014/chart" uri="{C3380CC4-5D6E-409C-BE32-E72D297353CC}">
              <c16:uniqueId val="{00000005-49CB-4283-A0F3-C31920FF94AD}"/>
            </c:ext>
          </c:extLst>
        </c:ser>
        <c:ser>
          <c:idx val="6"/>
          <c:order val="6"/>
          <c:tx>
            <c:strRef>
              <c:f>データシート!$A$33</c:f>
              <c:strCache>
                <c:ptCount val="1"/>
                <c:pt idx="0">
                  <c:v>珠洲市介護保険特別会計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0.47</c:v>
                </c:pt>
                <c:pt idx="2">
                  <c:v>#N/A</c:v>
                </c:pt>
                <c:pt idx="3">
                  <c:v>0.47</c:v>
                </c:pt>
                <c:pt idx="4">
                  <c:v>#N/A</c:v>
                </c:pt>
                <c:pt idx="5">
                  <c:v>0.45</c:v>
                </c:pt>
                <c:pt idx="6">
                  <c:v>#N/A</c:v>
                </c:pt>
                <c:pt idx="7">
                  <c:v>0.56999999999999995</c:v>
                </c:pt>
                <c:pt idx="8">
                  <c:v>#N/A</c:v>
                </c:pt>
                <c:pt idx="9">
                  <c:v>0.91</c:v>
                </c:pt>
              </c:numCache>
            </c:numRef>
          </c:val>
          <c:extLst>
            <c:ext xmlns:c16="http://schemas.microsoft.com/office/drawing/2014/chart" uri="{C3380CC4-5D6E-409C-BE32-E72D297353CC}">
              <c16:uniqueId val="{00000006-49CB-4283-A0F3-C31920FF94A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2.39</c:v>
                </c:pt>
                <c:pt idx="2">
                  <c:v>#N/A</c:v>
                </c:pt>
                <c:pt idx="3">
                  <c:v>1.43</c:v>
                </c:pt>
                <c:pt idx="4">
                  <c:v>#N/A</c:v>
                </c:pt>
                <c:pt idx="5">
                  <c:v>1.26</c:v>
                </c:pt>
                <c:pt idx="6">
                  <c:v>#N/A</c:v>
                </c:pt>
                <c:pt idx="7">
                  <c:v>6.44</c:v>
                </c:pt>
                <c:pt idx="8">
                  <c:v>#N/A</c:v>
                </c:pt>
                <c:pt idx="9">
                  <c:v>5.69</c:v>
                </c:pt>
              </c:numCache>
            </c:numRef>
          </c:val>
          <c:extLst>
            <c:ext xmlns:c16="http://schemas.microsoft.com/office/drawing/2014/chart" uri="{C3380CC4-5D6E-409C-BE32-E72D297353CC}">
              <c16:uniqueId val="{00000007-49CB-4283-A0F3-C31920FF94AD}"/>
            </c:ext>
          </c:extLst>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23.74</c:v>
                </c:pt>
                <c:pt idx="2">
                  <c:v>#N/A</c:v>
                </c:pt>
                <c:pt idx="3">
                  <c:v>23.6</c:v>
                </c:pt>
                <c:pt idx="4">
                  <c:v>#N/A</c:v>
                </c:pt>
                <c:pt idx="5">
                  <c:v>23.35</c:v>
                </c:pt>
                <c:pt idx="6">
                  <c:v>#N/A</c:v>
                </c:pt>
                <c:pt idx="7">
                  <c:v>22.26</c:v>
                </c:pt>
                <c:pt idx="8">
                  <c:v>#N/A</c:v>
                </c:pt>
                <c:pt idx="9">
                  <c:v>21.45</c:v>
                </c:pt>
              </c:numCache>
            </c:numRef>
          </c:val>
          <c:extLst>
            <c:ext xmlns:c16="http://schemas.microsoft.com/office/drawing/2014/chart" uri="{C3380CC4-5D6E-409C-BE32-E72D297353CC}">
              <c16:uniqueId val="{00000008-49CB-4283-A0F3-C31920FF94AD}"/>
            </c:ext>
          </c:extLst>
        </c:ser>
        <c:ser>
          <c:idx val="9"/>
          <c:order val="9"/>
          <c:tx>
            <c:strRef>
              <c:f>データシート!$A$36</c:f>
              <c:strCache>
                <c:ptCount val="1"/>
                <c:pt idx="0">
                  <c:v>珠洲市病院事業会計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26.81</c:v>
                </c:pt>
                <c:pt idx="2">
                  <c:v>#N/A</c:v>
                </c:pt>
                <c:pt idx="3">
                  <c:v>25.45</c:v>
                </c:pt>
                <c:pt idx="4">
                  <c:v>#N/A</c:v>
                </c:pt>
                <c:pt idx="5">
                  <c:v>24.49</c:v>
                </c:pt>
                <c:pt idx="6">
                  <c:v>#N/A</c:v>
                </c:pt>
                <c:pt idx="7">
                  <c:v>25.92</c:v>
                </c:pt>
                <c:pt idx="8">
                  <c:v>#N/A</c:v>
                </c:pt>
                <c:pt idx="9">
                  <c:v>24.01</c:v>
                </c:pt>
              </c:numCache>
            </c:numRef>
          </c:val>
          <c:extLst>
            <c:ext xmlns:c16="http://schemas.microsoft.com/office/drawing/2014/chart" uri="{C3380CC4-5D6E-409C-BE32-E72D297353CC}">
              <c16:uniqueId val="{00000009-49CB-4283-A0F3-C31920FF94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1755</c:v>
                </c:pt>
                <c:pt idx="5">
                  <c:v>1609</c:v>
                </c:pt>
                <c:pt idx="8">
                  <c:v>1586</c:v>
                </c:pt>
                <c:pt idx="11">
                  <c:v>1593</c:v>
                </c:pt>
                <c:pt idx="14">
                  <c:v>1781</c:v>
                </c:pt>
              </c:numCache>
            </c:numRef>
          </c:val>
          <c:extLst>
            <c:ext xmlns:c16="http://schemas.microsoft.com/office/drawing/2014/chart" uri="{C3380CC4-5D6E-409C-BE32-E72D297353CC}">
              <c16:uniqueId val="{00000000-2F4F-4A5F-89F3-DD9439665F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4F-4A5F-89F3-DD9439665F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4F-4A5F-89F3-DD9439665F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168</c:v>
                </c:pt>
                <c:pt idx="3">
                  <c:v>71</c:v>
                </c:pt>
                <c:pt idx="6">
                  <c:v>46</c:v>
                </c:pt>
                <c:pt idx="9">
                  <c:v>48</c:v>
                </c:pt>
                <c:pt idx="12">
                  <c:v>37</c:v>
                </c:pt>
              </c:numCache>
            </c:numRef>
          </c:val>
          <c:extLst>
            <c:ext xmlns:c16="http://schemas.microsoft.com/office/drawing/2014/chart" uri="{C3380CC4-5D6E-409C-BE32-E72D297353CC}">
              <c16:uniqueId val="{00000003-2F4F-4A5F-89F3-DD9439665F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899</c:v>
                </c:pt>
                <c:pt idx="3">
                  <c:v>858</c:v>
                </c:pt>
                <c:pt idx="6">
                  <c:v>847</c:v>
                </c:pt>
                <c:pt idx="9">
                  <c:v>862</c:v>
                </c:pt>
                <c:pt idx="12">
                  <c:v>903</c:v>
                </c:pt>
              </c:numCache>
            </c:numRef>
          </c:val>
          <c:extLst>
            <c:ext xmlns:c16="http://schemas.microsoft.com/office/drawing/2014/chart" uri="{C3380CC4-5D6E-409C-BE32-E72D297353CC}">
              <c16:uniqueId val="{00000004-2F4F-4A5F-89F3-DD9439665F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5-2F4F-4A5F-89F3-DD9439665F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4F-4A5F-89F3-DD9439665F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1439</c:v>
                </c:pt>
                <c:pt idx="3">
                  <c:v>1378</c:v>
                </c:pt>
                <c:pt idx="6">
                  <c:v>1382</c:v>
                </c:pt>
                <c:pt idx="9">
                  <c:v>1415</c:v>
                </c:pt>
                <c:pt idx="12">
                  <c:v>1601</c:v>
                </c:pt>
              </c:numCache>
            </c:numRef>
          </c:val>
          <c:extLst>
            <c:ext xmlns:c16="http://schemas.microsoft.com/office/drawing/2014/chart" uri="{C3380CC4-5D6E-409C-BE32-E72D297353CC}">
              <c16:uniqueId val="{00000007-2F4F-4A5F-89F3-DD9439665F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756</c:v>
                </c:pt>
                <c:pt idx="2">
                  <c:v>#N/A</c:v>
                </c:pt>
                <c:pt idx="3">
                  <c:v>#N/A</c:v>
                </c:pt>
                <c:pt idx="4">
                  <c:v>703</c:v>
                </c:pt>
                <c:pt idx="5">
                  <c:v>#N/A</c:v>
                </c:pt>
                <c:pt idx="6">
                  <c:v>#N/A</c:v>
                </c:pt>
                <c:pt idx="7">
                  <c:v>689</c:v>
                </c:pt>
                <c:pt idx="8">
                  <c:v>#N/A</c:v>
                </c:pt>
                <c:pt idx="9">
                  <c:v>#N/A</c:v>
                </c:pt>
                <c:pt idx="10">
                  <c:v>732</c:v>
                </c:pt>
                <c:pt idx="11">
                  <c:v>#N/A</c:v>
                </c:pt>
                <c:pt idx="12">
                  <c:v>#N/A</c:v>
                </c:pt>
                <c:pt idx="13">
                  <c:v>760</c:v>
                </c:pt>
                <c:pt idx="14">
                  <c:v>#N/A</c:v>
                </c:pt>
              </c:numCache>
            </c:numRef>
          </c:val>
          <c:smooth val="0"/>
          <c:extLst>
            <c:ext xmlns:c16="http://schemas.microsoft.com/office/drawing/2014/chart" uri="{C3380CC4-5D6E-409C-BE32-E72D297353CC}">
              <c16:uniqueId val="{00000008-2F4F-4A5F-89F3-DD9439665F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14822</c:v>
                </c:pt>
                <c:pt idx="5">
                  <c:v>15077</c:v>
                </c:pt>
                <c:pt idx="8">
                  <c:v>15272</c:v>
                </c:pt>
                <c:pt idx="11">
                  <c:v>14553</c:v>
                </c:pt>
                <c:pt idx="14">
                  <c:v>14662</c:v>
                </c:pt>
              </c:numCache>
            </c:numRef>
          </c:val>
          <c:extLst>
            <c:ext xmlns:c16="http://schemas.microsoft.com/office/drawing/2014/chart" uri="{C3380CC4-5D6E-409C-BE32-E72D297353CC}">
              <c16:uniqueId val="{00000000-4F83-4A68-8C51-354A469067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1304</c:v>
                </c:pt>
                <c:pt idx="5">
                  <c:v>1125</c:v>
                </c:pt>
                <c:pt idx="8">
                  <c:v>957</c:v>
                </c:pt>
                <c:pt idx="11">
                  <c:v>763</c:v>
                </c:pt>
                <c:pt idx="14">
                  <c:v>708</c:v>
                </c:pt>
              </c:numCache>
            </c:numRef>
          </c:val>
          <c:extLst>
            <c:ext xmlns:c16="http://schemas.microsoft.com/office/drawing/2014/chart" uri="{C3380CC4-5D6E-409C-BE32-E72D297353CC}">
              <c16:uniqueId val="{00000001-4F83-4A68-8C51-354A469067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6111</c:v>
                </c:pt>
                <c:pt idx="5">
                  <c:v>5941</c:v>
                </c:pt>
                <c:pt idx="8">
                  <c:v>5839</c:v>
                </c:pt>
                <c:pt idx="11">
                  <c:v>5800</c:v>
                </c:pt>
                <c:pt idx="14">
                  <c:v>6382</c:v>
                </c:pt>
              </c:numCache>
            </c:numRef>
          </c:val>
          <c:extLst>
            <c:ext xmlns:c16="http://schemas.microsoft.com/office/drawing/2014/chart" uri="{C3380CC4-5D6E-409C-BE32-E72D297353CC}">
              <c16:uniqueId val="{00000002-4F83-4A68-8C51-354A469067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83-4A68-8C51-354A469067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83-4A68-8C51-354A469067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83-4A68-8C51-354A469067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1409</c:v>
                </c:pt>
                <c:pt idx="3">
                  <c:v>1446</c:v>
                </c:pt>
                <c:pt idx="6">
                  <c:v>1511</c:v>
                </c:pt>
                <c:pt idx="9">
                  <c:v>1552</c:v>
                </c:pt>
                <c:pt idx="12">
                  <c:v>1575</c:v>
                </c:pt>
              </c:numCache>
            </c:numRef>
          </c:val>
          <c:extLst>
            <c:ext xmlns:c16="http://schemas.microsoft.com/office/drawing/2014/chart" uri="{C3380CC4-5D6E-409C-BE32-E72D297353CC}">
              <c16:uniqueId val="{00000006-4F83-4A68-8C51-354A469067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362</c:v>
                </c:pt>
                <c:pt idx="3">
                  <c:v>289</c:v>
                </c:pt>
                <c:pt idx="6">
                  <c:v>242</c:v>
                </c:pt>
                <c:pt idx="9">
                  <c:v>195</c:v>
                </c:pt>
                <c:pt idx="12">
                  <c:v>147</c:v>
                </c:pt>
              </c:numCache>
            </c:numRef>
          </c:val>
          <c:extLst>
            <c:ext xmlns:c16="http://schemas.microsoft.com/office/drawing/2014/chart" uri="{C3380CC4-5D6E-409C-BE32-E72D297353CC}">
              <c16:uniqueId val="{00000007-4F83-4A68-8C51-354A469067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10669</c:v>
                </c:pt>
                <c:pt idx="3">
                  <c:v>10064</c:v>
                </c:pt>
                <c:pt idx="6">
                  <c:v>9522</c:v>
                </c:pt>
                <c:pt idx="9">
                  <c:v>8542</c:v>
                </c:pt>
                <c:pt idx="12">
                  <c:v>7643</c:v>
                </c:pt>
              </c:numCache>
            </c:numRef>
          </c:val>
          <c:extLst>
            <c:ext xmlns:c16="http://schemas.microsoft.com/office/drawing/2014/chart" uri="{C3380CC4-5D6E-409C-BE32-E72D297353CC}">
              <c16:uniqueId val="{00000008-4F83-4A68-8C51-354A469067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F83-4A68-8C51-354A469067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12483</c:v>
                </c:pt>
                <c:pt idx="3">
                  <c:v>13172</c:v>
                </c:pt>
                <c:pt idx="6">
                  <c:v>13040</c:v>
                </c:pt>
                <c:pt idx="9">
                  <c:v>13354</c:v>
                </c:pt>
                <c:pt idx="12">
                  <c:v>14016</c:v>
                </c:pt>
              </c:numCache>
            </c:numRef>
          </c:val>
          <c:extLst>
            <c:ext xmlns:c16="http://schemas.microsoft.com/office/drawing/2014/chart" uri="{C3380CC4-5D6E-409C-BE32-E72D297353CC}">
              <c16:uniqueId val="{0000000A-4F83-4A68-8C51-354A469067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2687</c:v>
                </c:pt>
                <c:pt idx="2">
                  <c:v>#N/A</c:v>
                </c:pt>
                <c:pt idx="3">
                  <c:v>#N/A</c:v>
                </c:pt>
                <c:pt idx="4">
                  <c:v>2828</c:v>
                </c:pt>
                <c:pt idx="5">
                  <c:v>#N/A</c:v>
                </c:pt>
                <c:pt idx="6">
                  <c:v>#N/A</c:v>
                </c:pt>
                <c:pt idx="7">
                  <c:v>2247</c:v>
                </c:pt>
                <c:pt idx="8">
                  <c:v>#N/A</c:v>
                </c:pt>
                <c:pt idx="9">
                  <c:v>#N/A</c:v>
                </c:pt>
                <c:pt idx="10">
                  <c:v>2528</c:v>
                </c:pt>
                <c:pt idx="11">
                  <c:v>#N/A</c:v>
                </c:pt>
                <c:pt idx="12">
                  <c:v>#N/A</c:v>
                </c:pt>
                <c:pt idx="13">
                  <c:v>1629</c:v>
                </c:pt>
                <c:pt idx="14">
                  <c:v>#N/A</c:v>
                </c:pt>
              </c:numCache>
            </c:numRef>
          </c:val>
          <c:smooth val="0"/>
          <c:extLst>
            <c:ext xmlns:c16="http://schemas.microsoft.com/office/drawing/2014/chart" uri="{C3380CC4-5D6E-409C-BE32-E72D297353CC}">
              <c16:uniqueId val="{0000000B-4F83-4A68-8C51-354A469067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2682</c:v>
                </c:pt>
                <c:pt idx="1">
                  <c:v>2728</c:v>
                </c:pt>
                <c:pt idx="2">
                  <c:v>2953</c:v>
                </c:pt>
              </c:numCache>
            </c:numRef>
          </c:val>
          <c:extLst>
            <c:ext xmlns:c16="http://schemas.microsoft.com/office/drawing/2014/chart" uri="{C3380CC4-5D6E-409C-BE32-E72D297353CC}">
              <c16:uniqueId val="{00000000-BA36-4F29-B1A8-E38196ACFC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c:v>
                </c:pt>
                <c:pt idx="1">
                  <c:v>49</c:v>
                </c:pt>
                <c:pt idx="2">
                  <c:v>49</c:v>
                </c:pt>
              </c:numCache>
            </c:numRef>
          </c:val>
          <c:extLst>
            <c:ext xmlns:c16="http://schemas.microsoft.com/office/drawing/2014/chart" uri="{C3380CC4-5D6E-409C-BE32-E72D297353CC}">
              <c16:uniqueId val="{00000001-BA36-4F29-B1A8-E38196ACFC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2381</c:v>
                </c:pt>
                <c:pt idx="1">
                  <c:v>2308</c:v>
                </c:pt>
                <c:pt idx="2">
                  <c:v>2658</c:v>
                </c:pt>
              </c:numCache>
            </c:numRef>
          </c:val>
          <c:extLst>
            <c:ext xmlns:c16="http://schemas.microsoft.com/office/drawing/2014/chart" uri="{C3380CC4-5D6E-409C-BE32-E72D297353CC}">
              <c16:uniqueId val="{00000002-BA36-4F29-B1A8-E38196ACFC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{C2DDB6BC-B347-427B-A460-B05F06692C79}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A8-4A59-B745-AA172C06FF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{66EE3BF6-C230-4214-873E-4BE54D652C65}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A8-4A59-B745-AA172C06FF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{D39EF80F-F99A-415F-A572-C8917049EBE5}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A8-4A59-B745-AA172C06FF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{4F7C3E6A-560B-4367-A556-ADCC136172D3}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A8-4A59-B745-AA172C06FF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{2B4B212A-FF5E-4240-A0BE-089921060114}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A8-4A59-B745-AA172C06FF5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{7AA0007B-F895-44A5-BF1E-3DE82775D7C8}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A8-4A59-B745-AA172C06FF5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{D8A2068C-C518-441B-B450-6062179F8B42}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A8-4A59-B745-AA172C06FF5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{BDC436B4-24E3-45F5-84B2-C402DDF9DE6A}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A8-4A59-B745-AA172C06FF5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{E1B88458-31FC-46D7-A49E-18102229F12F}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A8-4A59-B745-AA172C06FF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55.5</c:v>
                </c:pt>
                <c:pt idx="16">
                  <c:v>56.9</c:v>
                </c:pt>
                <c:pt idx="24">
                  <c:v>58.1</c:v>
                </c:pt>
                <c:pt idx="32">
                  <c:v>59.8</c:v>
                </c:pt>
              </c:numCache>
            </c:numRef>
          </c:xVal>
          <c:yVal>
            <c:numRef>
              <c:f>公会計指標分析・財政指標組合せ分析表!$BP$51:$DC$51</c:f>
              <c:numCache>
                <c:formatCode>#,##0.0;"▲ "#,##0.0</c:formatCode>
                <c:ptCount val="40"/>
                <c:pt idx="0">
                  <c:v>52</c:v>
                </c:pt>
                <c:pt idx="8">
                  <c:v>55.6</c:v>
                </c:pt>
                <c:pt idx="16">
                  <c:v>44.3</c:v>
                </c:pt>
                <c:pt idx="24">
                  <c:v>47.5</c:v>
                </c:pt>
                <c:pt idx="32">
                  <c:v>28.8</c:v>
                </c:pt>
              </c:numCache>
            </c:numRef>
          </c:yVal>
          <c:smooth val="0"/>
          <c:extLst>
            <c:ext xmlns:c16="http://schemas.microsoft.com/office/drawing/2014/chart" uri="{C3380CC4-5D6E-409C-BE32-E72D297353CC}">
              <c16:uniqueId val="{00000009-01A8-4A59-B745-AA172C06FF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{66A3CB12-FF1A-470F-BA63-C8FAB39E13C9}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A8-4A59-B745-AA172C06FF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{F72306A3-2C5B-4D64-81C0-85FF96C53109}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A8-4A59-B745-AA172C06FF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{07812F51-F56D-4DB7-92C9-7E6210CFDC4B}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A8-4A59-B745-AA172C06FF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{FBD6DEAA-1B63-43F6-94B6-3BAE7F568F5D}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A8-4A59-B745-AA172C06FF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{27B3E813-EC69-44FD-89DE-244D2F0FCC2E}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A8-4A59-B745-AA172C06FF58}"/>
                </c:ext>
              </c:extLst>
            </c:dLbl>
            <c:dLbl>
              <c:idx val="8"/>
              <c:layout>
                <c:manualLayout>
                  <c:x val="-2.79588311715165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{A905557C-B392-41B1-A244-2A2E6820BBF4}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A8-4A59-B745-AA172C06FF58}"/>
                </c:ext>
              </c:extLst>
            </c:dLbl>
            <c:dLbl>
              <c:idx val="16"/>
              <c:layout>
                <c:manualLayout>
                  <c:x val="-3.62021199482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{638E4420-0646-4B60-882B-25F088E4F708}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A8-4A59-B745-AA172C06FF5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{B188AA0C-5454-4C2B-A579-6F3D5A3D7ACF}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A8-4A59-B745-AA172C06FF5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{A27B58F6-76A3-4F82-9EF1-6013D8E22889}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A8-4A59-B745-AA172C06FF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1A8-4A59-B745-AA172C06FF58}"/>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{CDAFD95F-8C53-4BAC-B8B0-6EB0A593C7D6}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419-4496-8B7C-AA533C9236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{F759AE3E-08F8-4E9D-8C77-2767C50FAFD4}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19-4496-8B7C-AA533C9236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{2761DB94-C2D7-4272-BF44-56C56D7BFB1B}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19-4496-8B7C-AA533C9236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{3545394D-8168-405B-9666-5912B2DADCB7}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19-4496-8B7C-AA533C9236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{A9C3E511-4E14-4726-A9CE-8502625444DE}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19-4496-8B7C-AA533C923626}"/>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{C1CB1655-F28B-4AB4-81C1-E5D94926EBEA}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419-4496-8B7C-AA533C923626}"/>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{7C85C23A-49DD-45AD-89D1-B80D7302CDE1}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419-4496-8B7C-AA533C923626}"/>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{19962204-BBE9-413E-9C6C-AA06012AFD66}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419-4496-8B7C-AA533C923626}"/>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{BAF3BAAF-9AE9-4378-A86B-F0EB8066E71C}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419-4496-8B7C-AA533C9236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13.6</c:v>
                </c:pt>
                <c:pt idx="16">
                  <c:v>14</c:v>
                </c:pt>
                <c:pt idx="24">
                  <c:v>13.7</c:v>
                </c:pt>
                <c:pt idx="32">
                  <c:v>13.6</c:v>
                </c:pt>
              </c:numCache>
            </c:numRef>
          </c:xVal>
          <c:yVal>
            <c:numRef>
              <c:f>公会計指標分析・財政指標組合せ分析表!$BP$73:$DC$73</c:f>
              <c:numCache>
                <c:formatCode>#,##0.0;"▲ "#,##0.0</c:formatCode>
                <c:ptCount val="40"/>
                <c:pt idx="0">
                  <c:v>52</c:v>
                </c:pt>
                <c:pt idx="8">
                  <c:v>55.6</c:v>
                </c:pt>
                <c:pt idx="16">
                  <c:v>44.3</c:v>
                </c:pt>
                <c:pt idx="24">
                  <c:v>47.5</c:v>
                </c:pt>
                <c:pt idx="32">
                  <c:v>28.8</c:v>
                </c:pt>
              </c:numCache>
            </c:numRef>
          </c:yVal>
          <c:smooth val="0"/>
          <c:extLst>
            <c:ext xmlns:c16="http://schemas.microsoft.com/office/drawing/2014/chart" uri="{C3380CC4-5D6E-409C-BE32-E72D297353CC}">
              <c16:uniqueId val="{00000009-0419-4496-8B7C-AA533C9236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{ED31DA1A-1636-4CE8-9922-A270732FFF4C}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419-4496-8B7C-AA533C9236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{153B75A2-F8D7-443D-B01A-B4FAAE043DC7}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19-4496-8B7C-AA533C9236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{C1F4A12F-1D34-44BE-9FB2-84FB5072B321}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19-4496-8B7C-AA533C9236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{F10CB740-BC3B-4F72-B7E8-EC552FCEB00F}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19-4496-8B7C-AA533C9236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{E089FF7B-AC8D-4B88-BD11-1202EAA0DDC5}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19-4496-8B7C-AA533C923626}"/>
                </c:ext>
              </c:extLst>
            </c:dLbl>
            <c:dLbl>
              <c:idx val="8"/>
              <c:layout>
                <c:manualLayout>
                  <c:x val="0"/>
                  <c:y val="-1.03503168352505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{6175043E-4A75-4DAB-9952-E045A996C85F}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419-4496-8B7C-AA533C923626}"/>
                </c:ext>
              </c:extLst>
            </c:dLbl>
            <c:dLbl>
              <c:idx val="16"/>
              <c:layout>
                <c:manualLayout>
                  <c:x val="0"/>
                  <c:y val="1.034997434768089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{62FD5945-91D8-4EAC-B22C-C102672854F0}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419-4496-8B7C-AA533C923626}"/>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{FB98B08A-03BC-438B-9C75-3059404D552E}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419-4496-8B7C-AA533C923626}"/>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{D80CC968-F629-4F9D-8BF1-3893338142C7}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419-4496-8B7C-AA533C9236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419-4496-8B7C-AA533C923626}"/>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A5F4A24-7D40-4926-8A83-269AF3DE4BB1}"/>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CF8271D-C616-4FBE-AAD3-E3F2B7F3BAF2}"/>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順位では下位で推移している。過疎地・少子高齢化の影響により、自主財源を確保することが非常に困難であり、財源を地方交付税等に依存している。歳入に占める交付税の割合は４４．９％を占めており、国の動向に左右されやすい財源構造となっている。</a:t>
          </a:r>
        </a:p>
        <a:p>
          <a:r>
            <a:rPr kumimoji="1" lang="ja-JP" altLang="en-US" sz="1100">
              <a:latin typeface="ＭＳ Ｐゴシック" panose="020B0600070205080204" pitchFamily="50" charset="-128"/>
              <a:ea typeface="ＭＳ Ｐゴシック" panose="020B0600070205080204" pitchFamily="50" charset="-128"/>
            </a:rPr>
            <a:t>　今後は、「珠洲市まちづくり総合指針」、「珠洲市まち・ひと・しごと創生総合戦略」及び「珠洲市人口ビジョン」を踏まえた施策を実施し、「ＳＤＧ</a:t>
          </a:r>
          <a:r>
            <a:rPr kumimoji="1" lang="en-US" altLang="ja-JP" sz="1100">
              <a:latin typeface="ＭＳ Ｐゴシック" panose="020B0600070205080204" pitchFamily="50" charset="-128"/>
              <a:ea typeface="ＭＳ Ｐゴシック" panose="020B0600070205080204" pitchFamily="50" charset="-128"/>
            </a:rPr>
            <a:t>s</a:t>
          </a:r>
          <a:r>
            <a:rPr kumimoji="1" lang="ja-JP" altLang="en-US" sz="1100">
              <a:latin typeface="ＭＳ Ｐゴシック" panose="020B0600070205080204" pitchFamily="50" charset="-128"/>
              <a:ea typeface="ＭＳ Ｐゴシック" panose="020B0600070205080204" pitchFamily="50" charset="-128"/>
            </a:rPr>
            <a:t>未来都市」として地域経済の活性化を図りながら自主財源の確保に努める。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365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６年度には１００％を超えていたものの、１７年度から実施した行財政改革により減少し、一定の効果を示した。２１年度には９７．３％まで上昇したが、２２年度に新たな行財政改革プランを策定し、適正な予算執行に努め、補助費等の削減を行った。また、公債費においては新規借入の抑制、繰上償還等を行い、地方債残高の減少を図った。</a:t>
          </a:r>
        </a:p>
        <a:p>
          <a:r>
            <a:rPr kumimoji="1" lang="ja-JP" altLang="en-US" sz="1100">
              <a:latin typeface="ＭＳ Ｐゴシック" panose="020B0600070205080204" pitchFamily="50" charset="-128"/>
              <a:ea typeface="ＭＳ Ｐゴシック" panose="020B0600070205080204" pitchFamily="50" charset="-128"/>
            </a:rPr>
            <a:t>　令和３年度においては、地方交付税の増額による経常一般財源の増加のほか、健康増進施設の休止などの影響による経常経費の減少により、４．８ポイント改善した。　</a:t>
          </a:r>
        </a:p>
        <a:p>
          <a:r>
            <a:rPr kumimoji="1" lang="ja-JP" altLang="en-US" sz="1100">
              <a:latin typeface="ＭＳ Ｐゴシック" panose="020B0600070205080204" pitchFamily="50" charset="-128"/>
              <a:ea typeface="ＭＳ Ｐゴシック" panose="020B0600070205080204" pitchFamily="50" charset="-128"/>
            </a:rPr>
            <a:t>　依然として交付税の動向に左右される状況から脱出することはできておらず、今後も公債費等の義務的経費の着実な改善に努める。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133985</xdr:rowOff>
    </xdr:from>
    <xdr:to>
      <xdr:col>23</xdr:col>
      <xdr:colOff>133350</xdr:colOff>
      <xdr:row>61</xdr:row>
      <xdr:rowOff>155575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20985"/>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4233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1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4233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9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61</xdr:row>
      <xdr:rowOff>135467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617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83185</xdr:rowOff>
    </xdr:from>
    <xdr:to>
      <xdr:col>23</xdr:col>
      <xdr:colOff>184150</xdr:colOff>
      <xdr:row>61</xdr:row>
      <xdr:rowOff>13335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55262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138871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における人口一人当たりの人件費は１４７，１２０円（前年度比＋７，８７２円）となった。退職手当の増加に伴い、人件費総額が増加したことに加え、人口減少（前年度比△３６６人）による影響で一人当たりの金額は増額となった。引き続き適正な職員数、職員構成の管理に努める。</a:t>
          </a:r>
        </a:p>
        <a:p>
          <a:r>
            <a:rPr kumimoji="1" lang="ja-JP" altLang="en-US" sz="1100">
              <a:latin typeface="ＭＳ Ｐゴシック" panose="020B0600070205080204" pitchFamily="50" charset="-128"/>
              <a:ea typeface="ＭＳ Ｐゴシック" panose="020B0600070205080204" pitchFamily="50" charset="-128"/>
            </a:rPr>
            <a:t>　また、一人当たりの物件費・維持補修費等については１０６，２２３円（前年度比＋３，８７３円）となったが、新型コロナワクチン接種事業に伴う物件費の増加が大きな要因となった。</a:t>
          </a:r>
        </a:p>
        <a:p>
          <a:r>
            <a:rPr kumimoji="1" lang="ja-JP" altLang="en-US" sz="1100">
              <a:latin typeface="ＭＳ Ｐゴシック" panose="020B0600070205080204" pitchFamily="50" charset="-128"/>
              <a:ea typeface="ＭＳ Ｐゴシック" panose="020B0600070205080204" pitchFamily="50" charset="-128"/>
            </a:rPr>
            <a:t>　維持補修費等については、今後も増加が見込まれるため、公共施設総合管理計画に基づき、公共施設の適正な管理のもとコスト削減に努める。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47450</xdr:rowOff>
    </xdr:from>
    <xdr:to>
      <xdr:col>23</xdr:col>
      <xdr:colOff>133350</xdr:colOff>
      <xdr:row>83</xdr:row>
      <xdr:rowOff>61409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77800"/>
          <a:ext cx="8382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2377</xdr:rowOff>
    </xdr:from>
    <xdr:to>
      <xdr:col>19</xdr:col>
      <xdr:colOff>133350</xdr:colOff>
      <xdr:row>83</xdr:row>
      <xdr:rowOff>47450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32727"/>
          <a:ext cx="8890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164249</xdr:rowOff>
    </xdr:from>
    <xdr:to>
      <xdr:col>15</xdr:col>
      <xdr:colOff>82550</xdr:colOff>
      <xdr:row>83</xdr:row>
      <xdr:rowOff>2377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23149"/>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156415</xdr:rowOff>
    </xdr:from>
    <xdr:to>
      <xdr:col>11</xdr:col>
      <xdr:colOff>31750</xdr:colOff>
      <xdr:row>82</xdr:row>
      <xdr:rowOff>164249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15315"/>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10609</xdr:rowOff>
    </xdr:from>
    <xdr:to>
      <xdr:col>23</xdr:col>
      <xdr:colOff>184150</xdr:colOff>
      <xdr:row>83</xdr:row>
      <xdr:rowOff>112209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4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154136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1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168100</xdr:rowOff>
    </xdr:from>
    <xdr:to>
      <xdr:col>19</xdr:col>
      <xdr:colOff>184150</xdr:colOff>
      <xdr:row>83</xdr:row>
      <xdr:rowOff>98250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83027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123027</xdr:rowOff>
    </xdr:from>
    <xdr:to>
      <xdr:col>15</xdr:col>
      <xdr:colOff>133350</xdr:colOff>
      <xdr:row>83</xdr:row>
      <xdr:rowOff>53177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37954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6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113449</xdr:rowOff>
    </xdr:from>
    <xdr:to>
      <xdr:col>11</xdr:col>
      <xdr:colOff>82550</xdr:colOff>
      <xdr:row>83</xdr:row>
      <xdr:rowOff>43599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28376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5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105615</xdr:rowOff>
    </xdr:from>
    <xdr:to>
      <xdr:col>7</xdr:col>
      <xdr:colOff>31750</xdr:colOff>
      <xdr:row>83</xdr:row>
      <xdr:rowOff>35765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20542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5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従来から給与水準は低い状態であったが、令和３年度においても類似団体平均を下回っている。今後も適正な給与水準となるよう、職員の年齢構成、定員、総人件費等に注意を払っていく。</a:t>
          </a:r>
        </a:p>
        <a:p>
          <a:r>
            <a:rPr kumimoji="1" lang="ja-JP" altLang="en-US" sz="1100">
              <a:latin typeface="ＭＳ Ｐゴシック" panose="020B0600070205080204" pitchFamily="50" charset="-128"/>
              <a:ea typeface="ＭＳ Ｐゴシック" panose="020B0600070205080204" pitchFamily="50" charset="-128"/>
            </a:rPr>
            <a:t>　また、引き続き事務の簡素合理化、ノー残業デーや振替休日の徹底などにより、時間外勤務手当の削減を図り、給与の適正化に努めていく。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85</xdr:row>
      <xdr:rowOff>165805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73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165805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0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45155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112184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6184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94766</xdr:rowOff>
    </xdr:from>
    <xdr:to>
      <xdr:col>81</xdr:col>
      <xdr:colOff>44450</xdr:colOff>
      <xdr:row>63</xdr:row>
      <xdr:rowOff>139579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896116"/>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83276</xdr:rowOff>
    </xdr:from>
    <xdr:to>
      <xdr:col>77</xdr:col>
      <xdr:colOff>44450</xdr:colOff>
      <xdr:row>63</xdr:row>
      <xdr:rowOff>94766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8462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78680</xdr:rowOff>
    </xdr:from>
    <xdr:to>
      <xdr:col>72</xdr:col>
      <xdr:colOff>203200</xdr:colOff>
      <xdr:row>63</xdr:row>
      <xdr:rowOff>83276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88003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70636</xdr:rowOff>
    </xdr:from>
    <xdr:to>
      <xdr:col>68</xdr:col>
      <xdr:colOff>152400</xdr:colOff>
      <xdr:row>63</xdr:row>
      <xdr:rowOff>78680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87198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88779</xdr:rowOff>
    </xdr:from>
    <xdr:to>
      <xdr:col>81</xdr:col>
      <xdr:colOff>95250</xdr:colOff>
      <xdr:row>64</xdr:row>
      <xdr:rowOff>18929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60856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6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43966</xdr:rowOff>
    </xdr:from>
    <xdr:to>
      <xdr:col>77</xdr:col>
      <xdr:colOff>95250</xdr:colOff>
      <xdr:row>63</xdr:row>
      <xdr:rowOff>145566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130343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3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32476</xdr:rowOff>
    </xdr:from>
    <xdr:to>
      <xdr:col>73</xdr:col>
      <xdr:colOff>44450</xdr:colOff>
      <xdr:row>63</xdr:row>
      <xdr:rowOff>134076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118853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27880</xdr:rowOff>
    </xdr:from>
    <xdr:to>
      <xdr:col>68</xdr:col>
      <xdr:colOff>203200</xdr:colOff>
      <xdr:row>63</xdr:row>
      <xdr:rowOff>129480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8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114257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9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19836</xdr:rowOff>
    </xdr:from>
    <xdr:to>
      <xdr:col>64</xdr:col>
      <xdr:colOff>152400</xdr:colOff>
      <xdr:row>63</xdr:row>
      <xdr:rowOff>121436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106213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令和３年度は１３．６％となり前年度から０．１ポイント減少した。分子を構成する実質公債費が増加したが、分母を構成する標準財政規模が増加したことにより減少した。</a:t>
          </a:r>
        </a:p>
        <a:p>
          <a:r>
            <a:rPr kumimoji="1" lang="ja-JP" altLang="en-US" sz="1100">
              <a:latin typeface="ＭＳ Ｐゴシック" panose="020B0600070205080204" pitchFamily="50" charset="-128"/>
              <a:ea typeface="ＭＳ Ｐゴシック" panose="020B0600070205080204" pitchFamily="50" charset="-128"/>
            </a:rPr>
            <a:t>　今後は、一般廃棄物処分場及び統合保育所の整備等が完了することから比率の上昇が見込まれる。　</a:t>
          </a:r>
        </a:p>
        <a:p>
          <a:r>
            <a:rPr kumimoji="1" lang="ja-JP" altLang="en-US" sz="1100">
              <a:latin typeface="ＭＳ Ｐゴシック" panose="020B0600070205080204" pitchFamily="50" charset="-128"/>
              <a:ea typeface="ＭＳ Ｐゴシック" panose="020B0600070205080204" pitchFamily="50" charset="-128"/>
            </a:rPr>
            <a:t>　事業計画等において、緊急性や優先度を考慮しながら、交付税措置の有利な地方債の選択や新規発行の抑制に努め、公債費負担の適正化を図っていく。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112501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5414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112501</xdr:rowOff>
    </xdr:from>
    <xdr:to>
      <xdr:col>77</xdr:col>
      <xdr:colOff>44450</xdr:colOff>
      <xdr:row>37</xdr:row>
      <xdr:rowOff>118533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5615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118533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5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106468</xdr:rowOff>
    </xdr:from>
    <xdr:to>
      <xdr:col>68</xdr:col>
      <xdr:colOff>152400</xdr:colOff>
      <xdr:row>37</xdr:row>
      <xdr:rowOff>110490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5011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31767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61701</xdr:rowOff>
    </xdr:from>
    <xdr:to>
      <xdr:col>77</xdr:col>
      <xdr:colOff>95250</xdr:colOff>
      <xdr:row>37</xdr:row>
      <xdr:rowOff>163301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148078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9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154110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146067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55668</xdr:rowOff>
    </xdr:from>
    <xdr:to>
      <xdr:col>64</xdr:col>
      <xdr:colOff>152400</xdr:colOff>
      <xdr:row>37</xdr:row>
      <xdr:rowOff>157268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142046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前年度の４７．５％から２８．８％と１８．７ポイント減少した。主な要因として、分子は、基金の増加や公営企業等での実質残高の減少、分母は標準財政規模の増加により、大幅な減少となった。</a:t>
          </a:r>
        </a:p>
        <a:p>
          <a:r>
            <a:rPr kumimoji="1" lang="ja-JP" altLang="en-US" sz="1100">
              <a:latin typeface="ＭＳ Ｐゴシック" panose="020B0600070205080204" pitchFamily="50" charset="-128"/>
              <a:ea typeface="ＭＳ Ｐゴシック" panose="020B0600070205080204" pitchFamily="50" charset="-128"/>
            </a:rPr>
            <a:t>　一部事務組合、下水道、病院、水道等の起債残高は依然大きいことから、一般会計も含め、引き続き普通建設事業の適正な執行、有利な財源の確保等による新発債の抑制に努める。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18339</xdr:rowOff>
    </xdr:from>
    <xdr:to>
      <xdr:col>81</xdr:col>
      <xdr:colOff>44450</xdr:colOff>
      <xdr:row>15</xdr:row>
      <xdr:rowOff>108585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90089"/>
          <a:ext cx="838200" cy="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93142</xdr:rowOff>
    </xdr:from>
    <xdr:to>
      <xdr:col>77</xdr:col>
      <xdr:colOff>44450</xdr:colOff>
      <xdr:row>15</xdr:row>
      <xdr:rowOff>108585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64892"/>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93142</xdr:rowOff>
    </xdr:from>
    <xdr:to>
      <xdr:col>72</xdr:col>
      <xdr:colOff>203200</xdr:colOff>
      <xdr:row>15</xdr:row>
      <xdr:rowOff>147676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64892"/>
          <a:ext cx="8890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130302</xdr:rowOff>
    </xdr:from>
    <xdr:to>
      <xdr:col>68</xdr:col>
      <xdr:colOff>152400</xdr:colOff>
      <xdr:row>15</xdr:row>
      <xdr:rowOff>147676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0205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138989</xdr:rowOff>
    </xdr:from>
    <xdr:to>
      <xdr:col>81</xdr:col>
      <xdr:colOff>95250</xdr:colOff>
      <xdr:row>15</xdr:row>
      <xdr:rowOff>69139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111066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1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57785</xdr:rowOff>
    </xdr:from>
    <xdr:to>
      <xdr:col>77</xdr:col>
      <xdr:colOff>95250</xdr:colOff>
      <xdr:row>15</xdr:row>
      <xdr:rowOff>159385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144162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1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42342</xdr:rowOff>
    </xdr:from>
    <xdr:to>
      <xdr:col>73</xdr:col>
      <xdr:colOff>44450</xdr:colOff>
      <xdr:row>15</xdr:row>
      <xdr:rowOff>143942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154119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96876</xdr:rowOff>
    </xdr:from>
    <xdr:to>
      <xdr:col>68</xdr:col>
      <xdr:colOff>203200</xdr:colOff>
      <xdr:row>16</xdr:row>
      <xdr:rowOff>27026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79502</xdr:rowOff>
    </xdr:from>
    <xdr:to>
      <xdr:col>64</xdr:col>
      <xdr:colOff>152400</xdr:colOff>
      <xdr:row>16</xdr:row>
      <xdr:rowOff>9652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19829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42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26</xdr:row>
      <xdr:rowOff>82550</xdr:rowOff>
    </xdr:from>
    <xdr:ext cx="9201150" cy="425758"/>
    <xdr:sp macro="" textlink="">
      <xdr:nvSpPr>
        <xdr:cNvPr id="470" name="テキスト ボックス 469">
          <a:extLst>
            <a:ext uri="{FF2B5EF4-FFF2-40B4-BE49-F238E27FC236}">
              <a16:creationId xmlns:a16="http://schemas.microsoft.com/office/drawing/2014/main" id="{408DC370-7967-4E40-8B07-31312B843F61}"/>
            </a:ext>
          </a:extLst>
        </xdr:cNvPr>
        <xdr:cNvSpPr txBox="1"/>
      </xdr:nvSpPr>
      <xdr:spPr>
        <a:xfrm>
          <a:off x="711200" y="4375150"/>
          <a:ext cx="9201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経常収支比率における人件費の割合は、１９．３％で前年度より減少した。経常経費としては分母である経常一般財源が普通交付税の増加により大きくなり、相対的に０．３ポイント減少したもの。</a:t>
          </a:r>
        </a:p>
        <a:p>
          <a:r>
            <a:rPr kumimoji="1" lang="ja-JP" altLang="en-US" sz="1100">
              <a:latin typeface="ＭＳ Ｐゴシック" panose="020B0600070205080204" pitchFamily="50" charset="-128"/>
              <a:ea typeface="ＭＳ Ｐゴシック" panose="020B0600070205080204" pitchFamily="50" charset="-128"/>
            </a:rPr>
            <a:t>　これまでは、平成１７年度から実施してきた行財政改革大綱に基づき、退職者不補充による職員数の削減や各種手当ての削減を実施してきた結果により減少してきたが、それも限界をむかえた。今後も適正な職員数の管理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物件費の割合は７．５％となっており、前年度より１．６ポイント減少し、類似団体平均を下回っている。健康増進施設の休止による経常経費の減やふるさと納税返礼品代の減による影響のほか、分母である経常一般財源が増加したため、相対的に割合が減少した。引き続き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15</xdr:row>
      <xdr:rowOff>44450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13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15</xdr:row>
      <xdr:rowOff>82550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1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15</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15</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1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165100</xdr:rowOff>
    </xdr:from>
    <xdr:to>
      <xdr:col>78</xdr:col>
      <xdr:colOff>120650</xdr:colOff>
      <xdr:row>15</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139700</xdr:rowOff>
    </xdr:from>
    <xdr:to>
      <xdr:col>69</xdr:col>
      <xdr:colOff>142875</xdr:colOff>
      <xdr:row>15</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扶助費の割合は３．２％で、類似団体内の中でも低い数値となっている。最大の要因は少子高齢化による影響である。近年の出生数は年間６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19050</xdr:rowOff>
    </xdr:from>
    <xdr:to>
      <xdr:col>24</xdr:col>
      <xdr:colOff>25400</xdr:colOff>
      <xdr:row>53</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05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57150</xdr:rowOff>
    </xdr:from>
    <xdr:to>
      <xdr:col>15</xdr:col>
      <xdr:colOff>98425</xdr:colOff>
      <xdr:row>53</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57150</xdr:rowOff>
    </xdr:from>
    <xdr:to>
      <xdr:col>11</xdr:col>
      <xdr:colOff>9525</xdr:colOff>
      <xdr:row>53</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139700</xdr:rowOff>
    </xdr:from>
    <xdr:to>
      <xdr:col>24</xdr:col>
      <xdr:colOff>76200</xdr:colOff>
      <xdr:row>53</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44450</xdr:rowOff>
    </xdr:from>
    <xdr:to>
      <xdr:col>15</xdr:col>
      <xdr:colOff>149225</xdr:colOff>
      <xdr:row>53</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6350</xdr:rowOff>
    </xdr:from>
    <xdr:to>
      <xdr:col>11</xdr:col>
      <xdr:colOff>60325</xdr:colOff>
      <xdr:row>53</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経常収支比率のその他の減少については、令和２年度から下水道事業が法適化により補助費へ移行したことが大きな要因である。</a:t>
          </a:r>
        </a:p>
        <a:p>
          <a:r>
            <a:rPr kumimoji="1" lang="ja-JP" altLang="en-US" sz="1100">
              <a:latin typeface="ＭＳ Ｐゴシック" panose="020B0600070205080204" pitchFamily="50" charset="-128"/>
              <a:ea typeface="ＭＳ Ｐゴシック" panose="020B0600070205080204" pitchFamily="50" charset="-128"/>
            </a:rPr>
            <a:t>　高齢化の進む本市において、介護保険や後期高齢者への繰出も増加している。社会構造上、やむを得ない部分であるが、財政の健全化に努める。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164556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2246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57</xdr:row>
      <xdr:rowOff>122101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9430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122101</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4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12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28683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2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71301</xdr:rowOff>
    </xdr:from>
    <xdr:to>
      <xdr:col>74</xdr:col>
      <xdr:colOff>31750</xdr:colOff>
      <xdr:row>58</xdr:row>
      <xdr:rowOff>1451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157678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164210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経常収支比率における補助費等の割合は類似団体平均を大きく上回っている。</a:t>
          </a:r>
        </a:p>
        <a:p>
          <a:r>
            <a:rPr kumimoji="1" lang="ja-JP" altLang="en-US" sz="1100">
              <a:latin typeface="ＭＳ Ｐゴシック" panose="020B0600070205080204" pitchFamily="50" charset="-128"/>
              <a:ea typeface="ＭＳ Ｐゴシック" panose="020B0600070205080204" pitchFamily="50" charset="-128"/>
            </a:rPr>
            <a:t>　バス路線維持に係る経費が増加傾向にあり、奥能登クリーン組合への負担金、水道事業会計への補助金、下水道事業会計への負担金・補助金も要因となっている。また、令和３年度から病院事業会計へ不採算地区中核病院分として繰出しが大きく増加したことも要因となっている。引き続き高水準で移行することが見込まれるため、各種団体への運営補助等は内容を精査し、引き続き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10414</xdr:rowOff>
    </xdr:from>
    <xdr:to>
      <xdr:col>82</xdr:col>
      <xdr:colOff>107950</xdr:colOff>
      <xdr:row>41</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70398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41</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80212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779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131064</xdr:rowOff>
    </xdr:from>
    <xdr:to>
      <xdr:col>82</xdr:col>
      <xdr:colOff>158750</xdr:colOff>
      <xdr:row>41</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39641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163068</xdr:rowOff>
    </xdr:from>
    <xdr:to>
      <xdr:col>78</xdr:col>
      <xdr:colOff>120650</xdr:colOff>
      <xdr:row>41</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77995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92202</xdr:rowOff>
    </xdr:from>
    <xdr:to>
      <xdr:col>65</xdr:col>
      <xdr:colOff>53975</xdr:colOff>
      <xdr:row>40</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公債費の割合は１９．４％で、類似団体平均を超えるものの、ここ数年は確実に減少してきた。公的資金補償金免除繰上償還を行い、新発債については交付税措置の高い地方債の選択や借入れ総額の抑制を行ってきた結果である。</a:t>
          </a:r>
        </a:p>
        <a:p>
          <a:r>
            <a:rPr kumimoji="1" lang="ja-JP" altLang="en-US" sz="1100">
              <a:latin typeface="ＭＳ Ｐゴシック" panose="020B0600070205080204" pitchFamily="50" charset="-128"/>
              <a:ea typeface="ＭＳ Ｐゴシック" panose="020B0600070205080204" pitchFamily="50" charset="-128"/>
            </a:rPr>
            <a:t>　しかし今後は、一般廃棄物処分場及び統合保育所の整備等の償還が控えていることから、割合の上昇が見込まれる。　</a:t>
          </a:r>
        </a:p>
        <a:p>
          <a:r>
            <a:rPr kumimoji="1" lang="ja-JP" altLang="en-US" sz="1100">
              <a:latin typeface="ＭＳ Ｐゴシック" panose="020B0600070205080204" pitchFamily="50" charset="-128"/>
              <a:ea typeface="ＭＳ Ｐゴシック" panose="020B0600070205080204" pitchFamily="50" charset="-128"/>
            </a:rPr>
            <a:t>　事業計画等において、事業の緊急性や優先度を考慮しながら、交付税措置の有利な地方債の選択や新規発行の抑制に努め、公債費負担の適正化を図っていく。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170435</xdr:rowOff>
    </xdr:from>
    <xdr:to>
      <xdr:col>24</xdr:col>
      <xdr:colOff>25400</xdr:colOff>
      <xdr:row>76</xdr:row>
      <xdr:rowOff>14987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2918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14987</xdr:rowOff>
    </xdr:from>
    <xdr:to>
      <xdr:col>19</xdr:col>
      <xdr:colOff>187325</xdr:colOff>
      <xdr:row>76</xdr:row>
      <xdr:rowOff>17272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451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xdr:rowOff>
    </xdr:from>
    <xdr:to>
      <xdr:col>15</xdr:col>
      <xdr:colOff>98425</xdr:colOff>
      <xdr:row>76</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360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xdr:rowOff>
    </xdr:from>
    <xdr:to>
      <xdr:col>11</xdr:col>
      <xdr:colOff>9525</xdr:colOff>
      <xdr:row>76</xdr:row>
      <xdr:rowOff>10413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360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119634</xdr:rowOff>
    </xdr:from>
    <xdr:to>
      <xdr:col>24</xdr:col>
      <xdr:colOff>76200</xdr:colOff>
      <xdr:row>76</xdr:row>
      <xdr:rowOff>49783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91712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135636</xdr:rowOff>
    </xdr:from>
    <xdr:to>
      <xdr:col>20</xdr:col>
      <xdr:colOff>38100</xdr:colOff>
      <xdr:row>76</xdr:row>
      <xdr:rowOff>65785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50564</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8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52849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126492</xdr:rowOff>
    </xdr:from>
    <xdr:to>
      <xdr:col>11</xdr:col>
      <xdr:colOff>60325</xdr:colOff>
      <xdr:row>76</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41419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131064</xdr:rowOff>
    </xdr:from>
    <xdr:to>
      <xdr:col>6</xdr:col>
      <xdr:colOff>171450</xdr:colOff>
      <xdr:row>76</xdr:row>
      <xdr:rowOff>61215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45990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公債費以外の負担割合は、人件費、扶助費は平均を下回っているものの、高水準で移行見込みの補助費等の負担割合が高くなっている。　　</a:t>
          </a:r>
        </a:p>
        <a:p>
          <a:r>
            <a:rPr kumimoji="1" lang="ja-JP" altLang="en-US" sz="1100">
              <a:latin typeface="ＭＳ Ｐゴシック" panose="020B0600070205080204" pitchFamily="50" charset="-128"/>
              <a:ea typeface="ＭＳ Ｐゴシック" panose="020B0600070205080204" pitchFamily="50" charset="-128"/>
            </a:rPr>
            <a:t>　今後は、人口減少等により一般財源の確保が困難になると見込まれるなか、できる限り経常経費の削減に努め、公営企業等へ効率のよい運営を求める。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80</xdr:row>
      <xdr:rowOff>30987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59537"/>
          <a:ext cx="8382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30987</xdr:rowOff>
    </xdr:from>
    <xdr:to>
      <xdr:col>78</xdr:col>
      <xdr:colOff>69850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469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26415</xdr:rowOff>
    </xdr:from>
    <xdr:to>
      <xdr:col>73</xdr:col>
      <xdr:colOff>180975</xdr:colOff>
      <xdr:row>80</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424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80</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966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151637</xdr:rowOff>
    </xdr:from>
    <xdr:to>
      <xdr:col>78</xdr:col>
      <xdr:colOff>120650</xdr:colOff>
      <xdr:row>80</xdr:row>
      <xdr:rowOff>81787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66564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169926</xdr:rowOff>
    </xdr:from>
    <xdr:to>
      <xdr:col>74</xdr:col>
      <xdr:colOff>31750</xdr:colOff>
      <xdr:row>80</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147065</xdr:rowOff>
    </xdr:from>
    <xdr:to>
      <xdr:col>69</xdr:col>
      <xdr:colOff>142875</xdr:colOff>
      <xdr:row>80</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61992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48743</xdr:rowOff>
    </xdr:from>
    <xdr:to>
      <xdr:col>29</xdr:col>
      <xdr:colOff>127000</xdr:colOff>
      <xdr:row>12</xdr:row>
      <xdr:rowOff>135039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153768"/>
          <a:ext cx="647700" cy="8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48743</xdr:rowOff>
    </xdr:from>
    <xdr:to>
      <xdr:col>26</xdr:col>
      <xdr:colOff>50800</xdr:colOff>
      <xdr:row>13</xdr:row>
      <xdr:rowOff>65799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53768"/>
          <a:ext cx="698500" cy="18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65799</xdr:rowOff>
    </xdr:from>
    <xdr:to>
      <xdr:col>22</xdr:col>
      <xdr:colOff>114300</xdr:colOff>
      <xdr:row>13</xdr:row>
      <xdr:rowOff>145961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42274"/>
          <a:ext cx="698500" cy="8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145961</xdr:rowOff>
    </xdr:from>
    <xdr:to>
      <xdr:col>18</xdr:col>
      <xdr:colOff>177800</xdr:colOff>
      <xdr:row>14</xdr:row>
      <xdr:rowOff>47460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22436"/>
          <a:ext cx="698500" cy="7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84239</xdr:rowOff>
    </xdr:from>
    <xdr:to>
      <xdr:col>29</xdr:col>
      <xdr:colOff>177800</xdr:colOff>
      <xdr:row>13</xdr:row>
      <xdr:rowOff>14389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8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100766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169393</xdr:rowOff>
    </xdr:from>
    <xdr:to>
      <xdr:col>26</xdr:col>
      <xdr:colOff>101600</xdr:colOff>
      <xdr:row>12</xdr:row>
      <xdr:rowOff>99543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02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109720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71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14999</xdr:rowOff>
    </xdr:from>
    <xdr:to>
      <xdr:col>22</xdr:col>
      <xdr:colOff>165100</xdr:colOff>
      <xdr:row>13</xdr:row>
      <xdr:rowOff>116599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9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126776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6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95161</xdr:rowOff>
    </xdr:from>
    <xdr:to>
      <xdr:col>19</xdr:col>
      <xdr:colOff>38100</xdr:colOff>
      <xdr:row>14</xdr:row>
      <xdr:rowOff>25311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7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35488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4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168110</xdr:rowOff>
    </xdr:from>
    <xdr:to>
      <xdr:col>15</xdr:col>
      <xdr:colOff>101600</xdr:colOff>
      <xdr:row>14</xdr:row>
      <xdr:rowOff>98260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4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108437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1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214611</xdr:rowOff>
    </xdr:from>
    <xdr:to>
      <xdr:col>29</xdr:col>
      <xdr:colOff>127000</xdr:colOff>
      <xdr:row>37</xdr:row>
      <xdr:rowOff>228357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39311"/>
          <a:ext cx="647700" cy="1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228357</xdr:rowOff>
    </xdr:from>
    <xdr:to>
      <xdr:col>26</xdr:col>
      <xdr:colOff>50800</xdr:colOff>
      <xdr:row>37</xdr:row>
      <xdr:rowOff>245418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53057"/>
          <a:ext cx="698500" cy="17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245418</xdr:rowOff>
    </xdr:from>
    <xdr:to>
      <xdr:col>22</xdr:col>
      <xdr:colOff>114300</xdr:colOff>
      <xdr:row>37</xdr:row>
      <xdr:rowOff>246112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70118"/>
          <a:ext cx="698500" cy="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236324</xdr:rowOff>
    </xdr:from>
    <xdr:to>
      <xdr:col>18</xdr:col>
      <xdr:colOff>177800</xdr:colOff>
      <xdr:row>37</xdr:row>
      <xdr:rowOff>246112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61024"/>
          <a:ext cx="698500" cy="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163811</xdr:rowOff>
    </xdr:from>
    <xdr:to>
      <xdr:col>29</xdr:col>
      <xdr:colOff>177800</xdr:colOff>
      <xdr:row>37</xdr:row>
      <xdr:rowOff>265411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8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8888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177557</xdr:rowOff>
    </xdr:from>
    <xdr:to>
      <xdr:col>26</xdr:col>
      <xdr:colOff>101600</xdr:colOff>
      <xdr:row>37</xdr:row>
      <xdr:rowOff>279157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0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117884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7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194618</xdr:rowOff>
    </xdr:from>
    <xdr:to>
      <xdr:col>22</xdr:col>
      <xdr:colOff>165100</xdr:colOff>
      <xdr:row>37</xdr:row>
      <xdr:rowOff>296218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1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134945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195312</xdr:rowOff>
    </xdr:from>
    <xdr:to>
      <xdr:col>19</xdr:col>
      <xdr:colOff>38100</xdr:colOff>
      <xdr:row>37</xdr:row>
      <xdr:rowOff>296912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2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135639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185524</xdr:rowOff>
    </xdr:from>
    <xdr:to>
      <xdr:col>15</xdr:col>
      <xdr:colOff>101600</xdr:colOff>
      <xdr:row>37</xdr:row>
      <xdr:rowOff>287124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125851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138176</xdr:rowOff>
    </xdr:from>
    <xdr:to>
      <xdr:col>24</xdr:col>
      <xdr:colOff>63500</xdr:colOff>
      <xdr:row>33</xdr:row>
      <xdr:rowOff>66701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24576"/>
          <a:ext cx="8382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66701</xdr:rowOff>
    </xdr:from>
    <xdr:to>
      <xdr:col>19</xdr:col>
      <xdr:colOff>177800</xdr:colOff>
      <xdr:row>35</xdr:row>
      <xdr:rowOff>129921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4551"/>
          <a:ext cx="889000" cy="40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127698</xdr:rowOff>
    </xdr:from>
    <xdr:to>
      <xdr:col>15</xdr:col>
      <xdr:colOff>50800</xdr:colOff>
      <xdr:row>35</xdr:row>
      <xdr:rowOff>129921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28448"/>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127698</xdr:rowOff>
    </xdr:from>
    <xdr:to>
      <xdr:col>10</xdr:col>
      <xdr:colOff>114300</xdr:colOff>
      <xdr:row>36</xdr:row>
      <xdr:rowOff>37452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8448"/>
          <a:ext cx="889000" cy="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87376</xdr:rowOff>
    </xdr:from>
    <xdr:to>
      <xdr:col>24</xdr:col>
      <xdr:colOff>114300</xdr:colOff>
      <xdr:row>33</xdr:row>
      <xdr:rowOff>17526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110253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2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15901</xdr:rowOff>
    </xdr:from>
    <xdr:to>
      <xdr:col>20</xdr:col>
      <xdr:colOff>38100</xdr:colOff>
      <xdr:row>33</xdr:row>
      <xdr:rowOff>117501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134028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4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79121</xdr:rowOff>
    </xdr:from>
    <xdr:to>
      <xdr:col>15</xdr:col>
      <xdr:colOff>101600</xdr:colOff>
      <xdr:row>36</xdr:row>
      <xdr:rowOff>9271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25798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5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76898</xdr:rowOff>
    </xdr:from>
    <xdr:to>
      <xdr:col>10</xdr:col>
      <xdr:colOff>165100</xdr:colOff>
      <xdr:row>36</xdr:row>
      <xdr:rowOff>7048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23575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5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158102</xdr:rowOff>
    </xdr:from>
    <xdr:to>
      <xdr:col>6</xdr:col>
      <xdr:colOff>38100</xdr:colOff>
      <xdr:row>36</xdr:row>
      <xdr:rowOff>88252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104779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3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111733</xdr:rowOff>
    </xdr:from>
    <xdr:to>
      <xdr:col>24</xdr:col>
      <xdr:colOff>63500</xdr:colOff>
      <xdr:row>57</xdr:row>
      <xdr:rowOff>133654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84383"/>
          <a:ext cx="8382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84841</xdr:rowOff>
    </xdr:from>
    <xdr:to>
      <xdr:col>19</xdr:col>
      <xdr:colOff>177800</xdr:colOff>
      <xdr:row>57</xdr:row>
      <xdr:rowOff>133654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57491"/>
          <a:ext cx="889000" cy="4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84841</xdr:rowOff>
    </xdr:from>
    <xdr:to>
      <xdr:col>15</xdr:col>
      <xdr:colOff>50800</xdr:colOff>
      <xdr:row>57</xdr:row>
      <xdr:rowOff>90761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7491"/>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90761</xdr:rowOff>
    </xdr:from>
    <xdr:to>
      <xdr:col>10</xdr:col>
      <xdr:colOff>114300</xdr:colOff>
      <xdr:row>57</xdr:row>
      <xdr:rowOff>107067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63411"/>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60933</xdr:rowOff>
    </xdr:from>
    <xdr:to>
      <xdr:col>24</xdr:col>
      <xdr:colOff>114300</xdr:colOff>
      <xdr:row>57</xdr:row>
      <xdr:rowOff>162533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82854</xdr:rowOff>
    </xdr:from>
    <xdr:to>
      <xdr:col>20</xdr:col>
      <xdr:colOff>38100</xdr:colOff>
      <xdr:row>58</xdr:row>
      <xdr:rowOff>13004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4131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34041</xdr:rowOff>
    </xdr:from>
    <xdr:to>
      <xdr:col>15</xdr:col>
      <xdr:colOff>101600</xdr:colOff>
      <xdr:row>57</xdr:row>
      <xdr:rowOff>135641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152168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39961</xdr:rowOff>
    </xdr:from>
    <xdr:to>
      <xdr:col>10</xdr:col>
      <xdr:colOff>165100</xdr:colOff>
      <xdr:row>57</xdr:row>
      <xdr:rowOff>141561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158088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56267</xdr:rowOff>
    </xdr:from>
    <xdr:to>
      <xdr:col>6</xdr:col>
      <xdr:colOff>38100</xdr:colOff>
      <xdr:row>57</xdr:row>
      <xdr:rowOff>157867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2944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38381</xdr:rowOff>
    </xdr:from>
    <xdr:to>
      <xdr:col>24</xdr:col>
      <xdr:colOff>63500</xdr:colOff>
      <xdr:row>77</xdr:row>
      <xdr:rowOff>131699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40031"/>
          <a:ext cx="8382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38381</xdr:rowOff>
    </xdr:from>
    <xdr:to>
      <xdr:col>19</xdr:col>
      <xdr:colOff>177800</xdr:colOff>
      <xdr:row>78</xdr:row>
      <xdr:rowOff>60702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40031"/>
          <a:ext cx="889000" cy="19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48391</xdr:rowOff>
    </xdr:from>
    <xdr:to>
      <xdr:col>15</xdr:col>
      <xdr:colOff>50800</xdr:colOff>
      <xdr:row>78</xdr:row>
      <xdr:rowOff>60702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21491"/>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94878</xdr:rowOff>
    </xdr:from>
    <xdr:to>
      <xdr:col>10</xdr:col>
      <xdr:colOff>114300</xdr:colOff>
      <xdr:row>78</xdr:row>
      <xdr:rowOff>48391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96528"/>
          <a:ext cx="889000" cy="1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80899</xdr:rowOff>
    </xdr:from>
    <xdr:to>
      <xdr:col>24</xdr:col>
      <xdr:colOff>114300</xdr:colOff>
      <xdr:row>78</xdr:row>
      <xdr:rowOff>11049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103776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159031</xdr:rowOff>
    </xdr:from>
    <xdr:to>
      <xdr:col>20</xdr:col>
      <xdr:colOff>38100</xdr:colOff>
      <xdr:row>77</xdr:row>
      <xdr:rowOff>89181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105708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9902</xdr:rowOff>
    </xdr:from>
    <xdr:to>
      <xdr:col>15</xdr:col>
      <xdr:colOff>101600</xdr:colOff>
      <xdr:row>78</xdr:row>
      <xdr:rowOff>111502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128029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169041</xdr:rowOff>
    </xdr:from>
    <xdr:to>
      <xdr:col>10</xdr:col>
      <xdr:colOff>165100</xdr:colOff>
      <xdr:row>78</xdr:row>
      <xdr:rowOff>99191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115718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44078</xdr:rowOff>
    </xdr:from>
    <xdr:to>
      <xdr:col>6</xdr:col>
      <xdr:colOff>38100</xdr:colOff>
      <xdr:row>77</xdr:row>
      <xdr:rowOff>145678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162205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2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167985</xdr:rowOff>
    </xdr:from>
    <xdr:to>
      <xdr:col>24</xdr:col>
      <xdr:colOff>63500</xdr:colOff>
      <xdr:row>99</xdr:row>
      <xdr:rowOff>445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970085"/>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114044</xdr:rowOff>
    </xdr:from>
    <xdr:to>
      <xdr:col>19</xdr:col>
      <xdr:colOff>177800</xdr:colOff>
      <xdr:row>98</xdr:row>
      <xdr:rowOff>167985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916144"/>
          <a:ext cx="889000" cy="5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114044</xdr:rowOff>
    </xdr:from>
    <xdr:to>
      <xdr:col>15</xdr:col>
      <xdr:colOff>50800</xdr:colOff>
      <xdr:row>98</xdr:row>
      <xdr:rowOff>115522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16144"/>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101226</xdr:rowOff>
    </xdr:from>
    <xdr:to>
      <xdr:col>10</xdr:col>
      <xdr:colOff>114300</xdr:colOff>
      <xdr:row>98</xdr:row>
      <xdr:rowOff>115522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03326"/>
          <a:ext cx="889000" cy="1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121095</xdr:rowOff>
    </xdr:from>
    <xdr:to>
      <xdr:col>24</xdr:col>
      <xdr:colOff>114300</xdr:colOff>
      <xdr:row>99</xdr:row>
      <xdr:rowOff>51245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9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36022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8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117185</xdr:rowOff>
    </xdr:from>
    <xdr:to>
      <xdr:col>20</xdr:col>
      <xdr:colOff>38100</xdr:colOff>
      <xdr:row>99</xdr:row>
      <xdr:rowOff>47335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9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38462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70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63244</xdr:rowOff>
    </xdr:from>
    <xdr:to>
      <xdr:col>15</xdr:col>
      <xdr:colOff>101600</xdr:colOff>
      <xdr:row>98</xdr:row>
      <xdr:rowOff>164844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155971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64722</xdr:rowOff>
    </xdr:from>
    <xdr:to>
      <xdr:col>10</xdr:col>
      <xdr:colOff>165100</xdr:colOff>
      <xdr:row>98</xdr:row>
      <xdr:rowOff>166322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157449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50426</xdr:rowOff>
    </xdr:from>
    <xdr:to>
      <xdr:col>6</xdr:col>
      <xdr:colOff>38100</xdr:colOff>
      <xdr:row>98</xdr:row>
      <xdr:rowOff>152026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143153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95195</xdr:rowOff>
    </xdr:from>
    <xdr:to>
      <xdr:col>55</xdr:col>
      <xdr:colOff>0</xdr:colOff>
      <xdr:row>34</xdr:row>
      <xdr:rowOff>35931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581595"/>
          <a:ext cx="838200" cy="28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95195</xdr:rowOff>
    </xdr:from>
    <xdr:to>
      <xdr:col>50</xdr:col>
      <xdr:colOff>114300</xdr:colOff>
      <xdr:row>36</xdr:row>
      <xdr:rowOff>39840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581595"/>
          <a:ext cx="889000" cy="6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39840</xdr:rowOff>
    </xdr:from>
    <xdr:to>
      <xdr:col>45</xdr:col>
      <xdr:colOff>177800</xdr:colOff>
      <xdr:row>36</xdr:row>
      <xdr:rowOff>84752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12040"/>
          <a:ext cx="8890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22322</xdr:rowOff>
    </xdr:from>
    <xdr:to>
      <xdr:col>41</xdr:col>
      <xdr:colOff>50800</xdr:colOff>
      <xdr:row>36</xdr:row>
      <xdr:rowOff>84752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94522"/>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156581</xdr:rowOff>
    </xdr:from>
    <xdr:to>
      <xdr:col>55</xdr:col>
      <xdr:colOff>50800</xdr:colOff>
      <xdr:row>34</xdr:row>
      <xdr:rowOff>86731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8008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44395</xdr:rowOff>
    </xdr:from>
    <xdr:to>
      <xdr:col>50</xdr:col>
      <xdr:colOff>165100</xdr:colOff>
      <xdr:row>32</xdr:row>
      <xdr:rowOff>145995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5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162522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0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160490</xdr:rowOff>
    </xdr:from>
    <xdr:to>
      <xdr:col>46</xdr:col>
      <xdr:colOff>38100</xdr:colOff>
      <xdr:row>36</xdr:row>
      <xdr:rowOff>90640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107167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3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33952</xdr:rowOff>
    </xdr:from>
    <xdr:to>
      <xdr:col>41</xdr:col>
      <xdr:colOff>101600</xdr:colOff>
      <xdr:row>36</xdr:row>
      <xdr:rowOff>135552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152079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8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142972</xdr:rowOff>
    </xdr:from>
    <xdr:to>
      <xdr:col>36</xdr:col>
      <xdr:colOff>165100</xdr:colOff>
      <xdr:row>36</xdr:row>
      <xdr:rowOff>73122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89649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1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69534</xdr:rowOff>
    </xdr:from>
    <xdr:to>
      <xdr:col>55</xdr:col>
      <xdr:colOff>0</xdr:colOff>
      <xdr:row>54</xdr:row>
      <xdr:rowOff>78125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156384"/>
          <a:ext cx="838200" cy="18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78125</xdr:rowOff>
    </xdr:from>
    <xdr:to>
      <xdr:col>50</xdr:col>
      <xdr:colOff>114300</xdr:colOff>
      <xdr:row>55</xdr:row>
      <xdr:rowOff>158409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336425"/>
          <a:ext cx="889000" cy="25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80470</xdr:rowOff>
    </xdr:from>
    <xdr:to>
      <xdr:col>45</xdr:col>
      <xdr:colOff>177800</xdr:colOff>
      <xdr:row>55</xdr:row>
      <xdr:rowOff>158409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338770"/>
          <a:ext cx="889000" cy="2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80470</xdr:rowOff>
    </xdr:from>
    <xdr:to>
      <xdr:col>41</xdr:col>
      <xdr:colOff>50800</xdr:colOff>
      <xdr:row>56</xdr:row>
      <xdr:rowOff>65336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338770"/>
          <a:ext cx="889000" cy="3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18734</xdr:rowOff>
    </xdr:from>
    <xdr:to>
      <xdr:col>55</xdr:col>
      <xdr:colOff>50800</xdr:colOff>
      <xdr:row>53</xdr:row>
      <xdr:rowOff>120334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1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41611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95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27325</xdr:rowOff>
    </xdr:from>
    <xdr:to>
      <xdr:col>50</xdr:col>
      <xdr:colOff>165100</xdr:colOff>
      <xdr:row>54</xdr:row>
      <xdr:rowOff>128925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2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145452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06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107609</xdr:rowOff>
    </xdr:from>
    <xdr:to>
      <xdr:col>46</xdr:col>
      <xdr:colOff>38100</xdr:colOff>
      <xdr:row>56</xdr:row>
      <xdr:rowOff>37759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54286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1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29670</xdr:rowOff>
    </xdr:from>
    <xdr:to>
      <xdr:col>41</xdr:col>
      <xdr:colOff>101600</xdr:colOff>
      <xdr:row>54</xdr:row>
      <xdr:rowOff>131270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147797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06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14536</xdr:rowOff>
    </xdr:from>
    <xdr:to>
      <xdr:col>36</xdr:col>
      <xdr:colOff>165100</xdr:colOff>
      <xdr:row>56</xdr:row>
      <xdr:rowOff>116136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132663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56204</xdr:rowOff>
    </xdr:from>
    <xdr:to>
      <xdr:col>55</xdr:col>
      <xdr:colOff>0</xdr:colOff>
      <xdr:row>77</xdr:row>
      <xdr:rowOff>95865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086404"/>
          <a:ext cx="838200" cy="2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14518</xdr:rowOff>
    </xdr:from>
    <xdr:to>
      <xdr:col>50</xdr:col>
      <xdr:colOff>114300</xdr:colOff>
      <xdr:row>77</xdr:row>
      <xdr:rowOff>95865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16168"/>
          <a:ext cx="889000" cy="8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11050</xdr:rowOff>
    </xdr:from>
    <xdr:to>
      <xdr:col>45</xdr:col>
      <xdr:colOff>177800</xdr:colOff>
      <xdr:row>77</xdr:row>
      <xdr:rowOff>14518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869800"/>
          <a:ext cx="889000" cy="3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11050</xdr:rowOff>
    </xdr:from>
    <xdr:to>
      <xdr:col>41</xdr:col>
      <xdr:colOff>50800</xdr:colOff>
      <xdr:row>77</xdr:row>
      <xdr:rowOff>87443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869800"/>
          <a:ext cx="889000" cy="4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5404</xdr:rowOff>
    </xdr:from>
    <xdr:to>
      <xdr:col>55</xdr:col>
      <xdr:colOff>50800</xdr:colOff>
      <xdr:row>76</xdr:row>
      <xdr:rowOff>107004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28281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8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45065</xdr:rowOff>
    </xdr:from>
    <xdr:to>
      <xdr:col>50</xdr:col>
      <xdr:colOff>165100</xdr:colOff>
      <xdr:row>77</xdr:row>
      <xdr:rowOff>146665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137792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3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135168</xdr:rowOff>
    </xdr:from>
    <xdr:to>
      <xdr:col>46</xdr:col>
      <xdr:colOff>38100</xdr:colOff>
      <xdr:row>77</xdr:row>
      <xdr:rowOff>65318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6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81845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4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131700</xdr:rowOff>
    </xdr:from>
    <xdr:to>
      <xdr:col>41</xdr:col>
      <xdr:colOff>101600</xdr:colOff>
      <xdr:row>75</xdr:row>
      <xdr:rowOff>61850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8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78377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5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36643</xdr:rowOff>
    </xdr:from>
    <xdr:to>
      <xdr:col>36</xdr:col>
      <xdr:colOff>165100</xdr:colOff>
      <xdr:row>77</xdr:row>
      <xdr:rowOff>138243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129370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3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124448</xdr:rowOff>
    </xdr:from>
    <xdr:to>
      <xdr:col>55</xdr:col>
      <xdr:colOff>0</xdr:colOff>
      <xdr:row>97</xdr:row>
      <xdr:rowOff>67856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412198"/>
          <a:ext cx="838200" cy="28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124448</xdr:rowOff>
    </xdr:from>
    <xdr:to>
      <xdr:col>50</xdr:col>
      <xdr:colOff>114300</xdr:colOff>
      <xdr:row>97</xdr:row>
      <xdr:rowOff>17500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412198"/>
          <a:ext cx="889000" cy="2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17500</xdr:rowOff>
    </xdr:from>
    <xdr:to>
      <xdr:col>45</xdr:col>
      <xdr:colOff>177800</xdr:colOff>
      <xdr:row>97</xdr:row>
      <xdr:rowOff>27096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48150"/>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8703</xdr:rowOff>
    </xdr:from>
    <xdr:to>
      <xdr:col>41</xdr:col>
      <xdr:colOff>50800</xdr:colOff>
      <xdr:row>97</xdr:row>
      <xdr:rowOff>27096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639353"/>
          <a:ext cx="889000" cy="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17056</xdr:rowOff>
    </xdr:from>
    <xdr:to>
      <xdr:col>55</xdr:col>
      <xdr:colOff>50800</xdr:colOff>
      <xdr:row>97</xdr:row>
      <xdr:rowOff>118656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166933</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73648</xdr:rowOff>
    </xdr:from>
    <xdr:to>
      <xdr:col>50</xdr:col>
      <xdr:colOff>165100</xdr:colOff>
      <xdr:row>96</xdr:row>
      <xdr:rowOff>3798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3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20325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613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138150</xdr:rowOff>
    </xdr:from>
    <xdr:to>
      <xdr:col>46</xdr:col>
      <xdr:colOff>38100</xdr:colOff>
      <xdr:row>97</xdr:row>
      <xdr:rowOff>68300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147746</xdr:rowOff>
    </xdr:from>
    <xdr:to>
      <xdr:col>41</xdr:col>
      <xdr:colOff>101600</xdr:colOff>
      <xdr:row>97</xdr:row>
      <xdr:rowOff>77896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94423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129353</xdr:rowOff>
    </xdr:from>
    <xdr:to>
      <xdr:col>36</xdr:col>
      <xdr:colOff>165100</xdr:colOff>
      <xdr:row>97</xdr:row>
      <xdr:rowOff>59503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76030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21794</xdr:rowOff>
    </xdr:from>
    <xdr:to>
      <xdr:col>85</xdr:col>
      <xdr:colOff>127000</xdr:colOff>
      <xdr:row>38</xdr:row>
      <xdr:rowOff>23023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6894"/>
          <a:ext cx="8382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2654</xdr:rowOff>
    </xdr:from>
    <xdr:to>
      <xdr:col>81</xdr:col>
      <xdr:colOff>50800</xdr:colOff>
      <xdr:row>38</xdr:row>
      <xdr:rowOff>21794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17754"/>
          <a:ext cx="889000" cy="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107867</xdr:rowOff>
    </xdr:from>
    <xdr:to>
      <xdr:col>76</xdr:col>
      <xdr:colOff>114300</xdr:colOff>
      <xdr:row>38</xdr:row>
      <xdr:rowOff>2654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51517"/>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107867</xdr:rowOff>
    </xdr:from>
    <xdr:to>
      <xdr:col>71</xdr:col>
      <xdr:colOff>177800</xdr:colOff>
      <xdr:row>38</xdr:row>
      <xdr:rowOff>19862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51517"/>
          <a:ext cx="889000" cy="8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143673</xdr:rowOff>
    </xdr:from>
    <xdr:to>
      <xdr:col>85</xdr:col>
      <xdr:colOff>177800</xdr:colOff>
      <xdr:row>38</xdr:row>
      <xdr:rowOff>73823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142444</xdr:rowOff>
    </xdr:from>
    <xdr:to>
      <xdr:col>81</xdr:col>
      <xdr:colOff>101600</xdr:colOff>
      <xdr:row>38</xdr:row>
      <xdr:rowOff>72594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63721</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5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123304</xdr:rowOff>
    </xdr:from>
    <xdr:to>
      <xdr:col>76</xdr:col>
      <xdr:colOff>165100</xdr:colOff>
      <xdr:row>38</xdr:row>
      <xdr:rowOff>53454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44581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57067</xdr:rowOff>
    </xdr:from>
    <xdr:to>
      <xdr:col>72</xdr:col>
      <xdr:colOff>38100</xdr:colOff>
      <xdr:row>37</xdr:row>
      <xdr:rowOff>158667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3744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140512</xdr:rowOff>
    </xdr:from>
    <xdr:to>
      <xdr:col>67</xdr:col>
      <xdr:colOff>101600</xdr:colOff>
      <xdr:row>38</xdr:row>
      <xdr:rowOff>70662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61789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76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49595</xdr:rowOff>
    </xdr:from>
    <xdr:to>
      <xdr:col>85</xdr:col>
      <xdr:colOff>127000</xdr:colOff>
      <xdr:row>77</xdr:row>
      <xdr:rowOff>104519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51245"/>
          <a:ext cx="8382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104519</xdr:rowOff>
    </xdr:from>
    <xdr:to>
      <xdr:col>81</xdr:col>
      <xdr:colOff>50800</xdr:colOff>
      <xdr:row>77</xdr:row>
      <xdr:rowOff>121112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0616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121112</xdr:rowOff>
    </xdr:from>
    <xdr:to>
      <xdr:col>76</xdr:col>
      <xdr:colOff>114300</xdr:colOff>
      <xdr:row>77</xdr:row>
      <xdr:rowOff>129364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2276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123146</xdr:rowOff>
    </xdr:from>
    <xdr:to>
      <xdr:col>71</xdr:col>
      <xdr:colOff>177800</xdr:colOff>
      <xdr:row>77</xdr:row>
      <xdr:rowOff>129364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2479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170245</xdr:rowOff>
    </xdr:from>
    <xdr:to>
      <xdr:col>85</xdr:col>
      <xdr:colOff>177800</xdr:colOff>
      <xdr:row>77</xdr:row>
      <xdr:rowOff>100395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21672</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5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53719</xdr:rowOff>
    </xdr:from>
    <xdr:to>
      <xdr:col>81</xdr:col>
      <xdr:colOff>101600</xdr:colOff>
      <xdr:row>77</xdr:row>
      <xdr:rowOff>155319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396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3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70312</xdr:rowOff>
    </xdr:from>
    <xdr:to>
      <xdr:col>76</xdr:col>
      <xdr:colOff>165100</xdr:colOff>
      <xdr:row>78</xdr:row>
      <xdr:rowOff>462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16989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78564</xdr:rowOff>
    </xdr:from>
    <xdr:to>
      <xdr:col>72</xdr:col>
      <xdr:colOff>38100</xdr:colOff>
      <xdr:row>78</xdr:row>
      <xdr:rowOff>8714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25241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72346</xdr:rowOff>
    </xdr:from>
    <xdr:to>
      <xdr:col>67</xdr:col>
      <xdr:colOff>101600</xdr:colOff>
      <xdr:row>78</xdr:row>
      <xdr:rowOff>2496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41073</xdr:rowOff>
    </xdr:from>
    <xdr:to>
      <xdr:col>85</xdr:col>
      <xdr:colOff>127000</xdr:colOff>
      <xdr:row>98</xdr:row>
      <xdr:rowOff>118438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43173"/>
          <a:ext cx="8382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118438</xdr:rowOff>
    </xdr:from>
    <xdr:to>
      <xdr:col>81</xdr:col>
      <xdr:colOff>50800</xdr:colOff>
      <xdr:row>98</xdr:row>
      <xdr:rowOff>134358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20538"/>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125597</xdr:rowOff>
    </xdr:from>
    <xdr:to>
      <xdr:col>76</xdr:col>
      <xdr:colOff>114300</xdr:colOff>
      <xdr:row>98</xdr:row>
      <xdr:rowOff>134358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27697"/>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117323</xdr:rowOff>
    </xdr:from>
    <xdr:to>
      <xdr:col>71</xdr:col>
      <xdr:colOff>177800</xdr:colOff>
      <xdr:row>98</xdr:row>
      <xdr:rowOff>125597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19423"/>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161723</xdr:rowOff>
    </xdr:from>
    <xdr:to>
      <xdr:col>85</xdr:col>
      <xdr:colOff>177800</xdr:colOff>
      <xdr:row>98</xdr:row>
      <xdr:rowOff>91873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67638</xdr:rowOff>
    </xdr:from>
    <xdr:to>
      <xdr:col>81</xdr:col>
      <xdr:colOff>101600</xdr:colOff>
      <xdr:row>98</xdr:row>
      <xdr:rowOff>169238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160365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83558</xdr:rowOff>
    </xdr:from>
    <xdr:to>
      <xdr:col>76</xdr:col>
      <xdr:colOff>165100</xdr:colOff>
      <xdr:row>99</xdr:row>
      <xdr:rowOff>13708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4835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74797</xdr:rowOff>
    </xdr:from>
    <xdr:to>
      <xdr:col>72</xdr:col>
      <xdr:colOff>38100</xdr:colOff>
      <xdr:row>99</xdr:row>
      <xdr:rowOff>4947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167524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6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66523</xdr:rowOff>
    </xdr:from>
    <xdr:to>
      <xdr:col>67</xdr:col>
      <xdr:colOff>101600</xdr:colOff>
      <xdr:row>98</xdr:row>
      <xdr:rowOff>168123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159250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6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53975</xdr:rowOff>
    </xdr:from>
    <xdr:to>
      <xdr:col>116</xdr:col>
      <xdr:colOff>63500</xdr:colOff>
      <xdr:row>38</xdr:row>
      <xdr:rowOff>4711</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226175"/>
          <a:ext cx="838200" cy="29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163017</xdr:rowOff>
    </xdr:from>
    <xdr:to>
      <xdr:col>111</xdr:col>
      <xdr:colOff>177800</xdr:colOff>
      <xdr:row>38</xdr:row>
      <xdr:rowOff>4711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06667"/>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163017</xdr:rowOff>
    </xdr:from>
    <xdr:to>
      <xdr:col>107</xdr:col>
      <xdr:colOff>50800</xdr:colOff>
      <xdr:row>38</xdr:row>
      <xdr:rowOff>32639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06667"/>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32639</xdr:rowOff>
    </xdr:from>
    <xdr:to>
      <xdr:col>102</xdr:col>
      <xdr:colOff>114300</xdr:colOff>
      <xdr:row>38</xdr:row>
      <xdr:rowOff>39116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4773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xdr:rowOff>
    </xdr:from>
    <xdr:to>
      <xdr:col>116</xdr:col>
      <xdr:colOff>114300</xdr:colOff>
      <xdr:row>36</xdr:row>
      <xdr:rowOff>104775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26052</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0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125362</xdr:rowOff>
    </xdr:from>
    <xdr:to>
      <xdr:col>112</xdr:col>
      <xdr:colOff>38100</xdr:colOff>
      <xdr:row>38</xdr:row>
      <xdr:rowOff>55511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69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72039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112217</xdr:rowOff>
    </xdr:from>
    <xdr:to>
      <xdr:col>107</xdr:col>
      <xdr:colOff>101600</xdr:colOff>
      <xdr:row>38</xdr:row>
      <xdr:rowOff>42367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58894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153289</xdr:rowOff>
    </xdr:from>
    <xdr:to>
      <xdr:col>102</xdr:col>
      <xdr:colOff>165100</xdr:colOff>
      <xdr:row>38</xdr:row>
      <xdr:rowOff>83439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159766</xdr:rowOff>
    </xdr:from>
    <xdr:to>
      <xdr:col>98</xdr:col>
      <xdr:colOff>38100</xdr:colOff>
      <xdr:row>38</xdr:row>
      <xdr:rowOff>89916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106443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165913</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38563"/>
          <a:ext cx="838200" cy="2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83617</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27717"/>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83617</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27717"/>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115113</xdr:rowOff>
    </xdr:from>
    <xdr:to>
      <xdr:col>116</xdr:col>
      <xdr:colOff>114300</xdr:colOff>
      <xdr:row>58</xdr:row>
      <xdr:rowOff>45263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137990</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3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32817</xdr:rowOff>
    </xdr:from>
    <xdr:to>
      <xdr:col>102</xdr:col>
      <xdr:colOff>165100</xdr:colOff>
      <xdr:row>58</xdr:row>
      <xdr:rowOff>134417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150944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5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54759</xdr:rowOff>
    </xdr:from>
    <xdr:to>
      <xdr:col>116</xdr:col>
      <xdr:colOff>63500</xdr:colOff>
      <xdr:row>75</xdr:row>
      <xdr:rowOff>60816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13509"/>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102765</xdr:rowOff>
    </xdr:from>
    <xdr:to>
      <xdr:col>111</xdr:col>
      <xdr:colOff>177800</xdr:colOff>
      <xdr:row>75</xdr:row>
      <xdr:rowOff>60816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447165"/>
          <a:ext cx="889000" cy="4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102765</xdr:rowOff>
    </xdr:from>
    <xdr:to>
      <xdr:col>107</xdr:col>
      <xdr:colOff>50800</xdr:colOff>
      <xdr:row>72</xdr:row>
      <xdr:rowOff>151653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447165"/>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151653</xdr:rowOff>
    </xdr:from>
    <xdr:to>
      <xdr:col>102</xdr:col>
      <xdr:colOff>114300</xdr:colOff>
      <xdr:row>72</xdr:row>
      <xdr:rowOff>164552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496053"/>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3959</xdr:rowOff>
    </xdr:from>
    <xdr:to>
      <xdr:col>116</xdr:col>
      <xdr:colOff>114300</xdr:colOff>
      <xdr:row>75</xdr:row>
      <xdr:rowOff>105559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6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26836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10016</xdr:rowOff>
    </xdr:from>
    <xdr:to>
      <xdr:col>112</xdr:col>
      <xdr:colOff>38100</xdr:colOff>
      <xdr:row>75</xdr:row>
      <xdr:rowOff>111616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128143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4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51965</xdr:rowOff>
    </xdr:from>
    <xdr:to>
      <xdr:col>107</xdr:col>
      <xdr:colOff>101600</xdr:colOff>
      <xdr:row>72</xdr:row>
      <xdr:rowOff>153565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3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170092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1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100853</xdr:rowOff>
    </xdr:from>
    <xdr:to>
      <xdr:col>102</xdr:col>
      <xdr:colOff>165100</xdr:colOff>
      <xdr:row>73</xdr:row>
      <xdr:rowOff>31003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4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47530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22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113752</xdr:rowOff>
    </xdr:from>
    <xdr:to>
      <xdr:col>98</xdr:col>
      <xdr:colOff>38100</xdr:colOff>
      <xdr:row>73</xdr:row>
      <xdr:rowOff>43902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60429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2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・人件費については令和２年度から会計年度任用職員制度の導入に伴い大きく増加した。また、令和３年度においては、退職者数の増加に伴い退職手当が増加したことから人件費の増加につながった。</a:t>
          </a:r>
        </a:p>
        <a:p>
          <a:r>
            <a:rPr kumimoji="1" lang="ja-JP" altLang="en-US" sz="1300">
              <a:latin typeface="ＭＳ Ｐゴシック" panose="020B0600070205080204" pitchFamily="50" charset="-128"/>
              <a:ea typeface="ＭＳ Ｐゴシック" panose="020B0600070205080204" pitchFamily="50" charset="-128"/>
            </a:rPr>
            <a:t>・補助費等は、ライフラインである水道事業や病院事業および下水道事業への補助金等が多額となっている。今後も経営改革のプラン等に沿って公営企業会計等の健全化に取り組み、改善を図っていく。令和２年度は特別定額給付金事業に係る経費が大きく影響し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・普通建設事業費については、令和３年度から一般廃棄物処分場や統合保育所の整備が本格着工したため、増加している。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116840</xdr:rowOff>
    </xdr:from>
    <xdr:to>
      <xdr:col>24</xdr:col>
      <xdr:colOff>63500</xdr:colOff>
      <xdr:row>31</xdr:row>
      <xdr:rowOff>22542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60340"/>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143891</xdr:rowOff>
    </xdr:from>
    <xdr:to>
      <xdr:col>19</xdr:col>
      <xdr:colOff>177800</xdr:colOff>
      <xdr:row>31</xdr:row>
      <xdr:rowOff>22542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28739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59880</xdr:rowOff>
    </xdr:from>
    <xdr:to>
      <xdr:col>15</xdr:col>
      <xdr:colOff>50800</xdr:colOff>
      <xdr:row>30</xdr:row>
      <xdr:rowOff>143891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03380"/>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59880</xdr:rowOff>
    </xdr:from>
    <xdr:to>
      <xdr:col>10</xdr:col>
      <xdr:colOff>114300</xdr:colOff>
      <xdr:row>30</xdr:row>
      <xdr:rowOff>130175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03380"/>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66040</xdr:rowOff>
    </xdr:from>
    <xdr:to>
      <xdr:col>24</xdr:col>
      <xdr:colOff>114300</xdr:colOff>
      <xdr:row>30</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19067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6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143192</xdr:rowOff>
    </xdr:from>
    <xdr:to>
      <xdr:col>20</xdr:col>
      <xdr:colOff>38100</xdr:colOff>
      <xdr:row>31</xdr:row>
      <xdr:rowOff>73342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89869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6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93091</xdr:rowOff>
    </xdr:from>
    <xdr:to>
      <xdr:col>15</xdr:col>
      <xdr:colOff>101600</xdr:colOff>
      <xdr:row>31</xdr:row>
      <xdr:rowOff>23241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39768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9080</xdr:rowOff>
    </xdr:from>
    <xdr:to>
      <xdr:col>10</xdr:col>
      <xdr:colOff>165100</xdr:colOff>
      <xdr:row>30</xdr:row>
      <xdr:rowOff>110680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127207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49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79375</xdr:rowOff>
    </xdr:from>
    <xdr:to>
      <xdr:col>6</xdr:col>
      <xdr:colOff>38100</xdr:colOff>
      <xdr:row>31</xdr:row>
      <xdr:rowOff>9525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26052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123040</xdr:rowOff>
    </xdr:from>
    <xdr:to>
      <xdr:col>24</xdr:col>
      <xdr:colOff>63500</xdr:colOff>
      <xdr:row>57</xdr:row>
      <xdr:rowOff>171431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5690"/>
          <a:ext cx="838200" cy="4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123040</xdr:rowOff>
    </xdr:from>
    <xdr:to>
      <xdr:col>19</xdr:col>
      <xdr:colOff>177800</xdr:colOff>
      <xdr:row>58</xdr:row>
      <xdr:rowOff>111334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5690"/>
          <a:ext cx="889000" cy="15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110910</xdr:rowOff>
    </xdr:from>
    <xdr:to>
      <xdr:col>15</xdr:col>
      <xdr:colOff>50800</xdr:colOff>
      <xdr:row>58</xdr:row>
      <xdr:rowOff>111334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55010"/>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91694</xdr:rowOff>
    </xdr:from>
    <xdr:to>
      <xdr:col>10</xdr:col>
      <xdr:colOff>114300</xdr:colOff>
      <xdr:row>58</xdr:row>
      <xdr:rowOff>110910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35794"/>
          <a:ext cx="889000" cy="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120631</xdr:rowOff>
    </xdr:from>
    <xdr:to>
      <xdr:col>24</xdr:col>
      <xdr:colOff>114300</xdr:colOff>
      <xdr:row>58</xdr:row>
      <xdr:rowOff>50781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143508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72240</xdr:rowOff>
    </xdr:from>
    <xdr:to>
      <xdr:col>20</xdr:col>
      <xdr:colOff>38100</xdr:colOff>
      <xdr:row>58</xdr:row>
      <xdr:rowOff>2390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164967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60534</xdr:rowOff>
    </xdr:from>
    <xdr:to>
      <xdr:col>15</xdr:col>
      <xdr:colOff>101600</xdr:colOff>
      <xdr:row>58</xdr:row>
      <xdr:rowOff>162134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153261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60110</xdr:rowOff>
    </xdr:from>
    <xdr:to>
      <xdr:col>10</xdr:col>
      <xdr:colOff>165100</xdr:colOff>
      <xdr:row>58</xdr:row>
      <xdr:rowOff>161710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152837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40894</xdr:rowOff>
    </xdr:from>
    <xdr:to>
      <xdr:col>6</xdr:col>
      <xdr:colOff>38100</xdr:colOff>
      <xdr:row>58</xdr:row>
      <xdr:rowOff>142494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159021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164782</xdr:rowOff>
    </xdr:from>
    <xdr:to>
      <xdr:col>24</xdr:col>
      <xdr:colOff>63500</xdr:colOff>
      <xdr:row>77</xdr:row>
      <xdr:rowOff>8950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23532"/>
          <a:ext cx="838200" cy="18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8950</xdr:rowOff>
    </xdr:from>
    <xdr:to>
      <xdr:col>19</xdr:col>
      <xdr:colOff>177800</xdr:colOff>
      <xdr:row>77</xdr:row>
      <xdr:rowOff>36049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10600"/>
          <a:ext cx="889000" cy="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36049</xdr:rowOff>
    </xdr:from>
    <xdr:to>
      <xdr:col>15</xdr:col>
      <xdr:colOff>50800</xdr:colOff>
      <xdr:row>77</xdr:row>
      <xdr:rowOff>65551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37699"/>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63109</xdr:rowOff>
    </xdr:from>
    <xdr:to>
      <xdr:col>10</xdr:col>
      <xdr:colOff>114300</xdr:colOff>
      <xdr:row>77</xdr:row>
      <xdr:rowOff>65551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64759"/>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113982</xdr:rowOff>
    </xdr:from>
    <xdr:to>
      <xdr:col>24</xdr:col>
      <xdr:colOff>114300</xdr:colOff>
      <xdr:row>76</xdr:row>
      <xdr:rowOff>44132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92409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129600</xdr:rowOff>
    </xdr:from>
    <xdr:to>
      <xdr:col>20</xdr:col>
      <xdr:colOff>38100</xdr:colOff>
      <xdr:row>77</xdr:row>
      <xdr:rowOff>59750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50877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156699</xdr:rowOff>
    </xdr:from>
    <xdr:to>
      <xdr:col>15</xdr:col>
      <xdr:colOff>101600</xdr:colOff>
      <xdr:row>77</xdr:row>
      <xdr:rowOff>86849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77976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7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14751</xdr:rowOff>
    </xdr:from>
    <xdr:to>
      <xdr:col>10</xdr:col>
      <xdr:colOff>165100</xdr:colOff>
      <xdr:row>77</xdr:row>
      <xdr:rowOff>116351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107478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12309</xdr:rowOff>
    </xdr:from>
    <xdr:to>
      <xdr:col>6</xdr:col>
      <xdr:colOff>38100</xdr:colOff>
      <xdr:row>77</xdr:row>
      <xdr:rowOff>113909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105036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105212</xdr:rowOff>
    </xdr:from>
    <xdr:to>
      <xdr:col>24</xdr:col>
      <xdr:colOff>63500</xdr:colOff>
      <xdr:row>94</xdr:row>
      <xdr:rowOff>90140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535712"/>
          <a:ext cx="838200" cy="67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90140</xdr:rowOff>
    </xdr:from>
    <xdr:to>
      <xdr:col>19</xdr:col>
      <xdr:colOff>177800</xdr:colOff>
      <xdr:row>94</xdr:row>
      <xdr:rowOff>147275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06440"/>
          <a:ext cx="889000" cy="5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147275</xdr:rowOff>
    </xdr:from>
    <xdr:to>
      <xdr:col>15</xdr:col>
      <xdr:colOff>50800</xdr:colOff>
      <xdr:row>95</xdr:row>
      <xdr:rowOff>25536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63575"/>
          <a:ext cx="889000" cy="4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149630</xdr:rowOff>
    </xdr:from>
    <xdr:to>
      <xdr:col>10</xdr:col>
      <xdr:colOff>114300</xdr:colOff>
      <xdr:row>95</xdr:row>
      <xdr:rowOff>25536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65930"/>
          <a:ext cx="889000" cy="4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54412</xdr:rowOff>
    </xdr:from>
    <xdr:to>
      <xdr:col>24</xdr:col>
      <xdr:colOff>114300</xdr:colOff>
      <xdr:row>90</xdr:row>
      <xdr:rowOff>156012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4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7439</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43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39340</xdr:rowOff>
    </xdr:from>
    <xdr:to>
      <xdr:col>20</xdr:col>
      <xdr:colOff>38100</xdr:colOff>
      <xdr:row>94</xdr:row>
      <xdr:rowOff>140940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157467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96475</xdr:rowOff>
    </xdr:from>
    <xdr:to>
      <xdr:col>15</xdr:col>
      <xdr:colOff>101600</xdr:colOff>
      <xdr:row>95</xdr:row>
      <xdr:rowOff>26625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43152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9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146186</xdr:rowOff>
    </xdr:from>
    <xdr:to>
      <xdr:col>10</xdr:col>
      <xdr:colOff>165100</xdr:colOff>
      <xdr:row>95</xdr:row>
      <xdr:rowOff>76336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92863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98830</xdr:rowOff>
    </xdr:from>
    <xdr:to>
      <xdr:col>6</xdr:col>
      <xdr:colOff>38100</xdr:colOff>
      <xdr:row>95</xdr:row>
      <xdr:rowOff>28980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45507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9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94209</xdr:rowOff>
    </xdr:from>
    <xdr:to>
      <xdr:col>55</xdr:col>
      <xdr:colOff>0</xdr:colOff>
      <xdr:row>37</xdr:row>
      <xdr:rowOff>159588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37859"/>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159588</xdr:rowOff>
    </xdr:from>
    <xdr:to>
      <xdr:col>50</xdr:col>
      <xdr:colOff>114300</xdr:colOff>
      <xdr:row>37</xdr:row>
      <xdr:rowOff>169418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03238"/>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149987</xdr:rowOff>
    </xdr:from>
    <xdr:to>
      <xdr:col>45</xdr:col>
      <xdr:colOff>177800</xdr:colOff>
      <xdr:row>37</xdr:row>
      <xdr:rowOff>169418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9363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149987</xdr:rowOff>
    </xdr:from>
    <xdr:to>
      <xdr:col>41</xdr:col>
      <xdr:colOff>50800</xdr:colOff>
      <xdr:row>37</xdr:row>
      <xdr:rowOff>167132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9363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43409</xdr:rowOff>
    </xdr:from>
    <xdr:to>
      <xdr:col>55</xdr:col>
      <xdr:colOff>50800</xdr:colOff>
      <xdr:row>37</xdr:row>
      <xdr:rowOff>145009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66286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108788</xdr:rowOff>
    </xdr:from>
    <xdr:to>
      <xdr:col>50</xdr:col>
      <xdr:colOff>165100</xdr:colOff>
      <xdr:row>38</xdr:row>
      <xdr:rowOff>38939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30065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118618</xdr:rowOff>
    </xdr:from>
    <xdr:to>
      <xdr:col>46</xdr:col>
      <xdr:colOff>38100</xdr:colOff>
      <xdr:row>38</xdr:row>
      <xdr:rowOff>48768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99187</xdr:rowOff>
    </xdr:from>
    <xdr:to>
      <xdr:col>41</xdr:col>
      <xdr:colOff>101600</xdr:colOff>
      <xdr:row>38</xdr:row>
      <xdr:rowOff>29337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20464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3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87376</xdr:rowOff>
    </xdr:from>
    <xdr:to>
      <xdr:col>55</xdr:col>
      <xdr:colOff>0</xdr:colOff>
      <xdr:row>57</xdr:row>
      <xdr:rowOff>50698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88576"/>
          <a:ext cx="838200" cy="1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87376</xdr:rowOff>
    </xdr:from>
    <xdr:to>
      <xdr:col>50</xdr:col>
      <xdr:colOff>114300</xdr:colOff>
      <xdr:row>56</xdr:row>
      <xdr:rowOff>143866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88576"/>
          <a:ext cx="889000" cy="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142621</xdr:rowOff>
    </xdr:from>
    <xdr:to>
      <xdr:col>45</xdr:col>
      <xdr:colOff>177800</xdr:colOff>
      <xdr:row>56</xdr:row>
      <xdr:rowOff>143866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43821"/>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142621</xdr:rowOff>
    </xdr:from>
    <xdr:to>
      <xdr:col>41</xdr:col>
      <xdr:colOff>50800</xdr:colOff>
      <xdr:row>57</xdr:row>
      <xdr:rowOff>75514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43821"/>
          <a:ext cx="889000" cy="1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171348</xdr:rowOff>
    </xdr:from>
    <xdr:to>
      <xdr:col>55</xdr:col>
      <xdr:colOff>50800</xdr:colOff>
      <xdr:row>57</xdr:row>
      <xdr:rowOff>101498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149775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36576</xdr:rowOff>
    </xdr:from>
    <xdr:to>
      <xdr:col>50</xdr:col>
      <xdr:colOff>165100</xdr:colOff>
      <xdr:row>56</xdr:row>
      <xdr:rowOff>138176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129303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93066</xdr:rowOff>
    </xdr:from>
    <xdr:to>
      <xdr:col>46</xdr:col>
      <xdr:colOff>38100</xdr:colOff>
      <xdr:row>57</xdr:row>
      <xdr:rowOff>23216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91821</xdr:rowOff>
    </xdr:from>
    <xdr:to>
      <xdr:col>41</xdr:col>
      <xdr:colOff>101600</xdr:colOff>
      <xdr:row>57</xdr:row>
      <xdr:rowOff>21971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13098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24714</xdr:rowOff>
    </xdr:from>
    <xdr:to>
      <xdr:col>36</xdr:col>
      <xdr:colOff>165100</xdr:colOff>
      <xdr:row>57</xdr:row>
      <xdr:rowOff>126314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117441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145470</xdr:rowOff>
    </xdr:from>
    <xdr:to>
      <xdr:col>55</xdr:col>
      <xdr:colOff>0</xdr:colOff>
      <xdr:row>77</xdr:row>
      <xdr:rowOff>97633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75670"/>
          <a:ext cx="838200" cy="12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97633</xdr:rowOff>
    </xdr:from>
    <xdr:to>
      <xdr:col>50</xdr:col>
      <xdr:colOff>114300</xdr:colOff>
      <xdr:row>78</xdr:row>
      <xdr:rowOff>28409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99283"/>
          <a:ext cx="889000" cy="1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155620</xdr:rowOff>
    </xdr:from>
    <xdr:to>
      <xdr:col>45</xdr:col>
      <xdr:colOff>177800</xdr:colOff>
      <xdr:row>78</xdr:row>
      <xdr:rowOff>28409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5727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155620</xdr:rowOff>
    </xdr:from>
    <xdr:to>
      <xdr:col>41</xdr:col>
      <xdr:colOff>50800</xdr:colOff>
      <xdr:row>78</xdr:row>
      <xdr:rowOff>22487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57270"/>
          <a:ext cx="8890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94670</xdr:rowOff>
    </xdr:from>
    <xdr:to>
      <xdr:col>55</xdr:col>
      <xdr:colOff>50800</xdr:colOff>
      <xdr:row>77</xdr:row>
      <xdr:rowOff>24820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117547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46833</xdr:rowOff>
    </xdr:from>
    <xdr:to>
      <xdr:col>50</xdr:col>
      <xdr:colOff>165100</xdr:colOff>
      <xdr:row>77</xdr:row>
      <xdr:rowOff>148433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164960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149059</xdr:rowOff>
    </xdr:from>
    <xdr:to>
      <xdr:col>46</xdr:col>
      <xdr:colOff>38100</xdr:colOff>
      <xdr:row>78</xdr:row>
      <xdr:rowOff>79209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95736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104820</xdr:rowOff>
    </xdr:from>
    <xdr:to>
      <xdr:col>41</xdr:col>
      <xdr:colOff>101600</xdr:colOff>
      <xdr:row>78</xdr:row>
      <xdr:rowOff>34970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51497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143137</xdr:rowOff>
    </xdr:from>
    <xdr:to>
      <xdr:col>36</xdr:col>
      <xdr:colOff>165100</xdr:colOff>
      <xdr:row>78</xdr:row>
      <xdr:rowOff>73287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89814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48268</xdr:rowOff>
    </xdr:from>
    <xdr:to>
      <xdr:col>55</xdr:col>
      <xdr:colOff>0</xdr:colOff>
      <xdr:row>96</xdr:row>
      <xdr:rowOff>67632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07468"/>
          <a:ext cx="838200" cy="1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48268</xdr:rowOff>
    </xdr:from>
    <xdr:to>
      <xdr:col>50</xdr:col>
      <xdr:colOff>114300</xdr:colOff>
      <xdr:row>96</xdr:row>
      <xdr:rowOff>70686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07468"/>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70686</xdr:rowOff>
    </xdr:from>
    <xdr:to>
      <xdr:col>45</xdr:col>
      <xdr:colOff>177800</xdr:colOff>
      <xdr:row>96</xdr:row>
      <xdr:rowOff>84145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29886"/>
          <a:ext cx="889000" cy="1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51726</xdr:rowOff>
    </xdr:from>
    <xdr:to>
      <xdr:col>41</xdr:col>
      <xdr:colOff>50800</xdr:colOff>
      <xdr:row>96</xdr:row>
      <xdr:rowOff>84145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10926"/>
          <a:ext cx="889000" cy="3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16832</xdr:rowOff>
    </xdr:from>
    <xdr:to>
      <xdr:col>55</xdr:col>
      <xdr:colOff>50800</xdr:colOff>
      <xdr:row>96</xdr:row>
      <xdr:rowOff>118432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39709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168918</xdr:rowOff>
    </xdr:from>
    <xdr:to>
      <xdr:col>50</xdr:col>
      <xdr:colOff>165100</xdr:colOff>
      <xdr:row>96</xdr:row>
      <xdr:rowOff>99068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115595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19886</xdr:rowOff>
    </xdr:from>
    <xdr:to>
      <xdr:col>46</xdr:col>
      <xdr:colOff>38100</xdr:colOff>
      <xdr:row>96</xdr:row>
      <xdr:rowOff>121486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138013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5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33345</xdr:rowOff>
    </xdr:from>
    <xdr:to>
      <xdr:col>41</xdr:col>
      <xdr:colOff>101600</xdr:colOff>
      <xdr:row>96</xdr:row>
      <xdr:rowOff>134945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151472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6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926</xdr:rowOff>
    </xdr:from>
    <xdr:to>
      <xdr:col>36</xdr:col>
      <xdr:colOff>165100</xdr:colOff>
      <xdr:row>96</xdr:row>
      <xdr:rowOff>102526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119053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3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73259</xdr:rowOff>
    </xdr:from>
    <xdr:to>
      <xdr:col>85</xdr:col>
      <xdr:colOff>126364</xdr:colOff>
      <xdr:row>38</xdr:row>
      <xdr:rowOff>110243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59659"/>
          <a:ext cx="1269" cy="1065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114070</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110243</xdr:rowOff>
    </xdr:from>
    <xdr:to>
      <xdr:col>86</xdr:col>
      <xdr:colOff>25400</xdr:colOff>
      <xdr:row>38</xdr:row>
      <xdr:rowOff>110243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2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19936</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3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73259</xdr:rowOff>
    </xdr:from>
    <xdr:to>
      <xdr:col>86</xdr:col>
      <xdr:colOff>25400</xdr:colOff>
      <xdr:row>32</xdr:row>
      <xdr:rowOff>73259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5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116334</xdr:rowOff>
    </xdr:from>
    <xdr:to>
      <xdr:col>85</xdr:col>
      <xdr:colOff>127000</xdr:colOff>
      <xdr:row>35</xdr:row>
      <xdr:rowOff>69765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259834"/>
          <a:ext cx="838200" cy="8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101584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3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123157</xdr:rowOff>
    </xdr:from>
    <xdr:to>
      <xdr:col>85</xdr:col>
      <xdr:colOff>177800</xdr:colOff>
      <xdr:row>37</xdr:row>
      <xdr:rowOff>53307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116334</xdr:rowOff>
    </xdr:from>
    <xdr:to>
      <xdr:col>81</xdr:col>
      <xdr:colOff>50800</xdr:colOff>
      <xdr:row>35</xdr:row>
      <xdr:rowOff>107990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259834"/>
          <a:ext cx="889000" cy="8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114389</xdr:rowOff>
    </xdr:from>
    <xdr:to>
      <xdr:col>81</xdr:col>
      <xdr:colOff>101600</xdr:colOff>
      <xdr:row>37</xdr:row>
      <xdr:rowOff>44539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35666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107990</xdr:rowOff>
    </xdr:from>
    <xdr:to>
      <xdr:col>76</xdr:col>
      <xdr:colOff>114300</xdr:colOff>
      <xdr:row>36</xdr:row>
      <xdr:rowOff>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08740"/>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155618</xdr:rowOff>
    </xdr:from>
    <xdr:to>
      <xdr:col>76</xdr:col>
      <xdr:colOff>165100</xdr:colOff>
      <xdr:row>37</xdr:row>
      <xdr:rowOff>85768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76895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xdr:rowOff>
    </xdr:from>
    <xdr:to>
      <xdr:col>71</xdr:col>
      <xdr:colOff>177800</xdr:colOff>
      <xdr:row>36</xdr:row>
      <xdr:rowOff>74043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72258"/>
          <a:ext cx="889000" cy="7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158950</xdr:rowOff>
    </xdr:from>
    <xdr:to>
      <xdr:col>72</xdr:col>
      <xdr:colOff>38100</xdr:colOff>
      <xdr:row>37</xdr:row>
      <xdr:rowOff>89100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80227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1052</xdr:rowOff>
    </xdr:from>
    <xdr:to>
      <xdr:col>67</xdr:col>
      <xdr:colOff>101600</xdr:colOff>
      <xdr:row>37</xdr:row>
      <xdr:rowOff>102652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93779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18965</xdr:rowOff>
    </xdr:from>
    <xdr:to>
      <xdr:col>85</xdr:col>
      <xdr:colOff>177800</xdr:colOff>
      <xdr:row>35</xdr:row>
      <xdr:rowOff>120565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41842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65534</xdr:rowOff>
    </xdr:from>
    <xdr:to>
      <xdr:col>81</xdr:col>
      <xdr:colOff>101600</xdr:colOff>
      <xdr:row>30</xdr:row>
      <xdr:rowOff>167134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2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12211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4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57190</xdr:rowOff>
    </xdr:from>
    <xdr:to>
      <xdr:col>76</xdr:col>
      <xdr:colOff>165100</xdr:colOff>
      <xdr:row>35</xdr:row>
      <xdr:rowOff>158790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120708</xdr:rowOff>
    </xdr:from>
    <xdr:to>
      <xdr:col>72</xdr:col>
      <xdr:colOff>38100</xdr:colOff>
      <xdr:row>36</xdr:row>
      <xdr:rowOff>50858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67385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23243</xdr:rowOff>
    </xdr:from>
    <xdr:to>
      <xdr:col>67</xdr:col>
      <xdr:colOff>101600</xdr:colOff>
      <xdr:row>36</xdr:row>
      <xdr:rowOff>124843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141370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4928</xdr:rowOff>
    </xdr:from>
    <xdr:to>
      <xdr:col>85</xdr:col>
      <xdr:colOff>126364</xdr:colOff>
      <xdr:row>59</xdr:row>
      <xdr:rowOff>66942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920328"/>
          <a:ext cx="1269" cy="12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70769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66942</xdr:rowOff>
    </xdr:from>
    <xdr:to>
      <xdr:col>86</xdr:col>
      <xdr:colOff>25400</xdr:colOff>
      <xdr:row>59</xdr:row>
      <xdr:rowOff>66942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8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123055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6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4928</xdr:rowOff>
    </xdr:from>
    <xdr:to>
      <xdr:col>86</xdr:col>
      <xdr:colOff>25400</xdr:colOff>
      <xdr:row>52</xdr:row>
      <xdr:rowOff>4928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92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104622</xdr:rowOff>
    </xdr:from>
    <xdr:to>
      <xdr:col>85</xdr:col>
      <xdr:colOff>127000</xdr:colOff>
      <xdr:row>57</xdr:row>
      <xdr:rowOff>71056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34372"/>
          <a:ext cx="838200" cy="30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76585</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06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53708</xdr:rowOff>
    </xdr:from>
    <xdr:to>
      <xdr:col>85</xdr:col>
      <xdr:colOff>177800</xdr:colOff>
      <xdr:row>56</xdr:row>
      <xdr:rowOff>155308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161099</xdr:rowOff>
    </xdr:from>
    <xdr:to>
      <xdr:col>81</xdr:col>
      <xdr:colOff>50800</xdr:colOff>
      <xdr:row>55</xdr:row>
      <xdr:rowOff>104622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419399"/>
          <a:ext cx="889000" cy="1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161074</xdr:rowOff>
    </xdr:from>
    <xdr:to>
      <xdr:col>81</xdr:col>
      <xdr:colOff>101600</xdr:colOff>
      <xdr:row>56</xdr:row>
      <xdr:rowOff>91224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82351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125705</xdr:rowOff>
    </xdr:from>
    <xdr:to>
      <xdr:col>76</xdr:col>
      <xdr:colOff>114300</xdr:colOff>
      <xdr:row>54</xdr:row>
      <xdr:rowOff>161099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8698205"/>
          <a:ext cx="889000" cy="7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42659</xdr:rowOff>
    </xdr:from>
    <xdr:to>
      <xdr:col>76</xdr:col>
      <xdr:colOff>165100</xdr:colOff>
      <xdr:row>56</xdr:row>
      <xdr:rowOff>144259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135386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125705</xdr:rowOff>
    </xdr:from>
    <xdr:to>
      <xdr:col>71</xdr:col>
      <xdr:colOff>177800</xdr:colOff>
      <xdr:row>55</xdr:row>
      <xdr:rowOff>169938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8698205"/>
          <a:ext cx="889000" cy="90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128918</xdr:rowOff>
    </xdr:from>
    <xdr:to>
      <xdr:col>72</xdr:col>
      <xdr:colOff>38100</xdr:colOff>
      <xdr:row>57</xdr:row>
      <xdr:rowOff>59068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50195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121336</xdr:rowOff>
    </xdr:from>
    <xdr:to>
      <xdr:col>67</xdr:col>
      <xdr:colOff>101600</xdr:colOff>
      <xdr:row>57</xdr:row>
      <xdr:rowOff>51486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42613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20256</xdr:rowOff>
    </xdr:from>
    <xdr:to>
      <xdr:col>85</xdr:col>
      <xdr:colOff>177800</xdr:colOff>
      <xdr:row>57</xdr:row>
      <xdr:rowOff>121856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170133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53822</xdr:rowOff>
    </xdr:from>
    <xdr:to>
      <xdr:col>81</xdr:col>
      <xdr:colOff>101600</xdr:colOff>
      <xdr:row>55</xdr:row>
      <xdr:rowOff>155422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499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2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110299</xdr:rowOff>
    </xdr:from>
    <xdr:to>
      <xdr:col>76</xdr:col>
      <xdr:colOff>165100</xdr:colOff>
      <xdr:row>55</xdr:row>
      <xdr:rowOff>40449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56976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74905</xdr:rowOff>
    </xdr:from>
    <xdr:to>
      <xdr:col>72</xdr:col>
      <xdr:colOff>38100</xdr:colOff>
      <xdr:row>51</xdr:row>
      <xdr:rowOff>5055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86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21582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4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119138</xdr:rowOff>
    </xdr:from>
    <xdr:to>
      <xdr:col>67</xdr:col>
      <xdr:colOff>101600</xdr:colOff>
      <xdr:row>56</xdr:row>
      <xdr:rowOff>49288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65815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21794</xdr:rowOff>
    </xdr:from>
    <xdr:to>
      <xdr:col>85</xdr:col>
      <xdr:colOff>127000</xdr:colOff>
      <xdr:row>78</xdr:row>
      <xdr:rowOff>23022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394894"/>
          <a:ext cx="8382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2654</xdr:rowOff>
    </xdr:from>
    <xdr:to>
      <xdr:col>81</xdr:col>
      <xdr:colOff>50800</xdr:colOff>
      <xdr:row>78</xdr:row>
      <xdr:rowOff>21794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375754"/>
          <a:ext cx="889000" cy="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107868</xdr:rowOff>
    </xdr:from>
    <xdr:to>
      <xdr:col>76</xdr:col>
      <xdr:colOff>114300</xdr:colOff>
      <xdr:row>78</xdr:row>
      <xdr:rowOff>2654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309518"/>
          <a:ext cx="8890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107868</xdr:rowOff>
    </xdr:from>
    <xdr:to>
      <xdr:col>71</xdr:col>
      <xdr:colOff>177800</xdr:colOff>
      <xdr:row>78</xdr:row>
      <xdr:rowOff>19862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309518"/>
          <a:ext cx="889000" cy="8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143672</xdr:rowOff>
    </xdr:from>
    <xdr:to>
      <xdr:col>85</xdr:col>
      <xdr:colOff>177800</xdr:colOff>
      <xdr:row>78</xdr:row>
      <xdr:rowOff>73822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142444</xdr:rowOff>
    </xdr:from>
    <xdr:to>
      <xdr:col>81</xdr:col>
      <xdr:colOff>101600</xdr:colOff>
      <xdr:row>78</xdr:row>
      <xdr:rowOff>72594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3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63721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43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123304</xdr:rowOff>
    </xdr:from>
    <xdr:to>
      <xdr:col>76</xdr:col>
      <xdr:colOff>165100</xdr:colOff>
      <xdr:row>78</xdr:row>
      <xdr:rowOff>53454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44581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57068</xdr:rowOff>
    </xdr:from>
    <xdr:to>
      <xdr:col>72</xdr:col>
      <xdr:colOff>38100</xdr:colOff>
      <xdr:row>77</xdr:row>
      <xdr:rowOff>158668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2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3745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0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140512</xdr:rowOff>
    </xdr:from>
    <xdr:to>
      <xdr:col>67</xdr:col>
      <xdr:colOff>101600</xdr:colOff>
      <xdr:row>78</xdr:row>
      <xdr:rowOff>70662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3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61789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43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49595</xdr:rowOff>
    </xdr:from>
    <xdr:to>
      <xdr:col>85</xdr:col>
      <xdr:colOff>127000</xdr:colOff>
      <xdr:row>97</xdr:row>
      <xdr:rowOff>104519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80245"/>
          <a:ext cx="8382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104519</xdr:rowOff>
    </xdr:from>
    <xdr:to>
      <xdr:col>81</xdr:col>
      <xdr:colOff>50800</xdr:colOff>
      <xdr:row>97</xdr:row>
      <xdr:rowOff>121112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3516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121112</xdr:rowOff>
    </xdr:from>
    <xdr:to>
      <xdr:col>76</xdr:col>
      <xdr:colOff>114300</xdr:colOff>
      <xdr:row>97</xdr:row>
      <xdr:rowOff>129364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5176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123146</xdr:rowOff>
    </xdr:from>
    <xdr:to>
      <xdr:col>71</xdr:col>
      <xdr:colOff>177800</xdr:colOff>
      <xdr:row>97</xdr:row>
      <xdr:rowOff>129364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5379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170245</xdr:rowOff>
    </xdr:from>
    <xdr:to>
      <xdr:col>85</xdr:col>
      <xdr:colOff>177800</xdr:colOff>
      <xdr:row>97</xdr:row>
      <xdr:rowOff>100395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21672</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8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53719</xdr:rowOff>
    </xdr:from>
    <xdr:to>
      <xdr:col>81</xdr:col>
      <xdr:colOff>101600</xdr:colOff>
      <xdr:row>97</xdr:row>
      <xdr:rowOff>155319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396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5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70312</xdr:rowOff>
    </xdr:from>
    <xdr:to>
      <xdr:col>76</xdr:col>
      <xdr:colOff>165100</xdr:colOff>
      <xdr:row>98</xdr:row>
      <xdr:rowOff>462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78564</xdr:rowOff>
    </xdr:from>
    <xdr:to>
      <xdr:col>72</xdr:col>
      <xdr:colOff>38100</xdr:colOff>
      <xdr:row>98</xdr:row>
      <xdr:rowOff>8714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25241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72346</xdr:rowOff>
    </xdr:from>
    <xdr:to>
      <xdr:col>67</xdr:col>
      <xdr:colOff>101600</xdr:colOff>
      <xdr:row>98</xdr:row>
      <xdr:rowOff>2496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19023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議会費は住民一人当たり９，７２０円となっており、類似団体内順位で１位となっている。令和元年度から議員定数が２減となり、議会費総額は減少したものの、人口の減少に歯止めがかからないことが要因となってい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衛生費は住民一人当たり１９４，５２６円となっている。前年度と比較すると、住民一人当たり８８，０２２円の増加となった。これは、一般廃棄物処分場整備事業、新型コロナウイルス対策に係る経費及び奥能登クリーン組合負担金（焼却施設整備）の増加によるものであ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商工費は住民一人当たり７３，７３８円となっている。前年度と比較すると、住民一人当たり２７，０３７円の増加となった。これは、珠洲市共通プレミアム商品券事業、ほっと石川観光プラン推進ファンド貸付金などの増加によるものであ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消防費は住民一人当たり４３，７８３円となっている。前年度と比較すると、住民一人当たり４９，６４８円の減少となった。これは、防災行政無線システムデジタル化事業が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平成１８年度以降、財政調整基金の取り崩しを行なわず、実質収支も黒字の財政運営を継続している。</a:t>
          </a:r>
        </a:p>
        <a:p>
          <a:r>
            <a:rPr kumimoji="1" lang="ja-JP" altLang="en-US" sz="1200">
              <a:latin typeface="ＭＳ ゴシック" pitchFamily="49" charset="-128"/>
              <a:ea typeface="ＭＳ ゴシック" pitchFamily="49" charset="-128"/>
            </a:rPr>
            <a:t>　令和３年度は、除雪経費が前年度よりも減少したことに加え、普通交付税の増加により、黒字決算となっている。</a:t>
          </a:r>
        </a:p>
        <a:p>
          <a:r>
            <a:rPr kumimoji="1" lang="ja-JP" altLang="en-US" sz="1200">
              <a:latin typeface="ＭＳ ゴシック" pitchFamily="49" charset="-128"/>
              <a:ea typeface="ＭＳ ゴシック" pitchFamily="49" charset="-128"/>
            </a:rPr>
            <a:t>　人口減による市税の減少により、財政運営が非常に厳しくなるなか、移住・定住人口の増加や地域経済の活性化に注力し、公共施設等総合管理計画を基に施設の統廃合も視野に入れ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５年間、全会計において実質赤字は発生していない。構成のうち上位３会計は①病院事業会計、②水道事業会計、③一般会計となっている。Ｒ３資金不足額については病院会計で△１，７３４百万円、水道会計で△１，５４９百万円。</a:t>
          </a:r>
        </a:p>
        <a:p>
          <a:r>
            <a:rPr kumimoji="1" lang="ja-JP" altLang="en-US" sz="1200">
              <a:latin typeface="ＭＳ ゴシック" pitchFamily="49" charset="-128"/>
              <a:ea typeface="ＭＳ ゴシック" pitchFamily="49" charset="-128"/>
            </a:rPr>
            <a:t>　病院会計では、「珠洲市総合病院改革プラン２０１６」を策定し、経営の安定化に向けて取り組んでいる。現金を含めた流動資産は、</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Ｈ２９：２，２３４百万円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Ｈ３０：２，０１１百万円</a:t>
          </a:r>
          <a:r>
            <a:rPr kumimoji="1" lang="en-US" altLang="ja-JP" sz="1200">
              <a:latin typeface="ＭＳ ゴシック" pitchFamily="49" charset="-128"/>
              <a:ea typeface="ＭＳ ゴシック" pitchFamily="49" charset="-128"/>
            </a:rPr>
            <a:t>】</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Ｒ１  ：２，３１３百万円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Ｒ２  ：２，２１９百万円</a:t>
          </a:r>
          <a:r>
            <a:rPr kumimoji="1" lang="en-US" altLang="ja-JP" sz="1200">
              <a:latin typeface="ＭＳ ゴシック" pitchFamily="49" charset="-128"/>
              <a:ea typeface="ＭＳ ゴシック" pitchFamily="49" charset="-128"/>
            </a:rPr>
            <a:t>】</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：２，２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latin typeface="ＭＳ ゴシック" pitchFamily="49" charset="-128"/>
              <a:ea typeface="ＭＳ ゴシック" pitchFamily="49" charset="-128"/>
            </a:rPr>
            <a:t>で推移。</a:t>
          </a:r>
        </a:p>
        <a:p>
          <a:r>
            <a:rPr kumimoji="1" lang="ja-JP" altLang="en-US" sz="1200">
              <a:latin typeface="ＭＳ ゴシック" pitchFamily="49" charset="-128"/>
              <a:ea typeface="ＭＳ ゴシック" pitchFamily="49" charset="-128"/>
            </a:rPr>
            <a:t>　水道会計では、今後施設の改修又は更新が検討されているため、多額の費用が想定される。引き続き経費の削減や独立採算性のとれる料金を設定し、黒字化を維持できるよう努める。</a:t>
          </a:r>
        </a:p>
        <a:p>
          <a:r>
            <a:rPr kumimoji="1" lang="ja-JP" altLang="en-US" sz="1200">
              <a:latin typeface="ＭＳ ゴシック" pitchFamily="49" charset="-128"/>
              <a:ea typeface="ＭＳ ゴシック" pitchFamily="49" charset="-128"/>
            </a:rPr>
            <a:t>　一般会計については、人件費の抑制や公共施設の見直しによる経常経費の削減に積極的に取り組み、財政の安定化に努める。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普通会計）についてはＨ２１をピークに減少傾向にあったが、Ｒ１から増加している。Ｒ３においては１，６０１百万円、前年度比＋１８６百万円と増加した。今後は、一般廃棄物処分場及び統合保育所の整備等大型事業の完了に伴い、増加していくことが予想されるため、事業の優先順位を付けて年度間の平準化を図るなど、地方債残高の抑制に努める。</a:t>
          </a:r>
        </a:p>
        <a:p>
          <a:r>
            <a:rPr kumimoji="1" lang="ja-JP" altLang="en-US" sz="1200">
              <a:latin typeface="ＭＳ ゴシック" pitchFamily="49" charset="-128"/>
              <a:ea typeface="ＭＳ ゴシック" pitchFamily="49" charset="-128"/>
            </a:rPr>
            <a:t>　公営企業繰入金は増加した。病院事業会計＋１２５百万円、水道事業会計＋１１百万円が主な要因である。</a:t>
          </a:r>
        </a:p>
        <a:p>
          <a:r>
            <a:rPr kumimoji="1" lang="ja-JP" altLang="en-US" sz="1200">
              <a:latin typeface="ＭＳ ゴシック" pitchFamily="49" charset="-128"/>
              <a:ea typeface="ＭＳ ゴシック" pitchFamily="49" charset="-128"/>
            </a:rPr>
            <a:t>　引き続き交付税措置の有利な地方債を選択し、適正な財政運営に努める。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石川県自治振興資金貸付金を借入れ、ほっと石川観光プラン推進ファンドに平成２８年度から５年間貸付しているもの。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将来負担比率は年々減少傾向にあり、Ｒ２は増加したものの、Ｒ３は１８．７ポイント減少した。</a:t>
          </a:r>
        </a:p>
        <a:p>
          <a:r>
            <a:rPr kumimoji="1" lang="ja-JP" altLang="en-US" sz="1200">
              <a:latin typeface="ＭＳ ゴシック" pitchFamily="49" charset="-128"/>
              <a:ea typeface="ＭＳ ゴシック" pitchFamily="49" charset="-128"/>
            </a:rPr>
            <a:t>　これは、一般会計における起債残高が増加したが、公営企業会計等における起債残高が減少したことが影響した。</a:t>
          </a:r>
        </a:p>
        <a:p>
          <a:r>
            <a:rPr kumimoji="1" lang="ja-JP" altLang="en-US" sz="1200">
              <a:latin typeface="ＭＳ ゴシック" pitchFamily="49" charset="-128"/>
              <a:ea typeface="ＭＳ ゴシック" pitchFamily="49" charset="-128"/>
            </a:rPr>
            <a:t>　今後も一般廃棄物処分場及び統合保育所の整備事業等の大型事業が予定されているため、出来る限り事業の平準化を図り、短期に負担が集中しないように努める。</a:t>
          </a:r>
        </a:p>
        <a:p>
          <a:r>
            <a:rPr kumimoji="1" lang="ja-JP" altLang="en-US" sz="1200">
              <a:latin typeface="ＭＳ ゴシック" pitchFamily="49" charset="-128"/>
              <a:ea typeface="ＭＳ ゴシック" pitchFamily="49" charset="-128"/>
            </a:rPr>
            <a:t>　また、大型事業の財源として、できる限り特定財源の確保に努め、地方債残高を注視しながら交付税参入率の高い地方債の借り入れを図る。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石川県珠洲市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２２１百万円積み立てた一方、地域の活性化を促進する事業の経費の財源に充てるため、決算剰余金から「地域振興基金」に４０８百万円を積立て、１５３百万円を取り崩したこと及び多目的ホール施設管理等基金から３３百万円を取り崩したことにより、基金全体としては５７５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予想される。このことから、できるだけ基金残高を減少させないよう適正な財政運営に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も、公共施設の維持管理費や地域の活性化を推進する事業として奥能登国際芸術祭の開催が予定されており、残高は減少していくものと予想されることから、補助金等の特定財源の確保やランニングコストの縮減に努めるほか、決算剰余金が発生した場合には、地域振興基金や公共施設管理基金への積立て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地域振興基金：本市の産業を振興し、地域の活性化を促進する事業の経費の財源に充てるもの。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図書館施設管理等基金：図書館の管理運営に要する経費の財源に充てるもの。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地域振興基金：令和３年度においては、４０８百万円積み立て、１０の事業に充当するため１５３百万円を取り崩したことにより２５５百万円増加した。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も産業の振興、地域の活性化を促進する事業に充当するため取り崩しが予定されるため減少する見込みではあるが、１０億円を最低限度額として確保できるよう決算剰余金が発生した場合には、当該基金に積立ててい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普通交付税の算定項目の追加及び除雪経費に係る維持補修費の減額等により財政調整基金に２２１百万円積み立てることができた。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億円程度まで増加するものの、中長期的には減少していく見込みであり、適正な財政運営に努めたい。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現在、繰上償還の予定はなく、利息の積立のみとなっている。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事業実施による地方債の借入予定額を踏まえながら、今後も基金残高について考慮していきたい。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市では、類似団体と比較して、やや低い数値で推移しているものの、減価償却率は上昇傾向にある。今後予想される施設の統廃合などを考慮し、珠洲市公共施設等総合管理計画の見直しを行い、施設の適正な管理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1" name="楕円 80"/>
        <xdr:cNvSpPr/>
      </xdr:nvSpPr>
      <xdr:spPr>
        <a:xfrm>
          <a:off x="47117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82" name="有形固定資産減価償却率該当値テキスト"/>
        <xdr:cNvSpPr txBox="1"/>
      </xdr:nvSpPr>
      <xdr:spPr>
        <a:xfrm>
          <a:off x="4813300" y="582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32491</xdr:rowOff>
    </xdr:from>
    <xdr:to>
      <xdr:col>19</xdr:col>
      <xdr:colOff>187325</xdr:colOff>
      <xdr:row>30</xdr:row>
      <xdr:rowOff>134091</xdr:rowOff>
    </xdr:to>
    <xdr:sp macro="" textlink="">
      <xdr:nvSpPr>
        <xdr:cNvPr id="83" name="楕円 82"/>
        <xdr:cNvSpPr/>
      </xdr:nvSpPr>
      <xdr:spPr>
        <a:xfrm>
          <a:off x="40005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83291</xdr:rowOff>
    </xdr:from>
    <xdr:to>
      <xdr:col>23</xdr:col>
      <xdr:colOff>85725</xdr:colOff>
      <xdr:row>30</xdr:row>
      <xdr:rowOff>113877</xdr:rowOff>
    </xdr:to>
    <xdr:cxnSp macro="">
      <xdr:nvCxnSpPr>
        <xdr:cNvPr id="84" name="直線コネクタ 83"/>
        <xdr:cNvCxnSpPr/>
      </xdr:nvCxnSpPr>
      <xdr:spPr>
        <a:xfrm>
          <a:off x="4051300" y="5998316"/>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10901</xdr:rowOff>
    </xdr:from>
    <xdr:to>
      <xdr:col>15</xdr:col>
      <xdr:colOff>187325</xdr:colOff>
      <xdr:row>30</xdr:row>
      <xdr:rowOff>112501</xdr:rowOff>
    </xdr:to>
    <xdr:sp macro="" textlink="">
      <xdr:nvSpPr>
        <xdr:cNvPr id="85" name="楕円 84"/>
        <xdr:cNvSpPr/>
      </xdr:nvSpPr>
      <xdr:spPr>
        <a:xfrm>
          <a:off x="32385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61701</xdr:rowOff>
    </xdr:from>
    <xdr:to>
      <xdr:col>19</xdr:col>
      <xdr:colOff>136525</xdr:colOff>
      <xdr:row>30</xdr:row>
      <xdr:rowOff>83291</xdr:rowOff>
    </xdr:to>
    <xdr:cxnSp macro="">
      <xdr:nvCxnSpPr>
        <xdr:cNvPr id="86" name="直線コネクタ 85"/>
        <xdr:cNvCxnSpPr/>
      </xdr:nvCxnSpPr>
      <xdr:spPr>
        <a:xfrm>
          <a:off x="3289300" y="597672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157163</xdr:rowOff>
    </xdr:from>
    <xdr:to>
      <xdr:col>11</xdr:col>
      <xdr:colOff>187325</xdr:colOff>
      <xdr:row>30</xdr:row>
      <xdr:rowOff>87313</xdr:rowOff>
    </xdr:to>
    <xdr:sp macro="" textlink="">
      <xdr:nvSpPr>
        <xdr:cNvPr id="87" name="楕円 86"/>
        <xdr:cNvSpPr/>
      </xdr:nvSpPr>
      <xdr:spPr>
        <a:xfrm>
          <a:off x="2476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36513</xdr:rowOff>
    </xdr:from>
    <xdr:to>
      <xdr:col>15</xdr:col>
      <xdr:colOff>136525</xdr:colOff>
      <xdr:row>30</xdr:row>
      <xdr:rowOff>61701</xdr:rowOff>
    </xdr:to>
    <xdr:cxnSp macro="">
      <xdr:nvCxnSpPr>
        <xdr:cNvPr id="88" name="直線コネクタ 87"/>
        <xdr:cNvCxnSpPr/>
      </xdr:nvCxnSpPr>
      <xdr:spPr>
        <a:xfrm>
          <a:off x="2527300" y="595153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157163</xdr:rowOff>
    </xdr:from>
    <xdr:to>
      <xdr:col>7</xdr:col>
      <xdr:colOff>187325</xdr:colOff>
      <xdr:row>30</xdr:row>
      <xdr:rowOff>87313</xdr:rowOff>
    </xdr:to>
    <xdr:sp macro="" textlink="">
      <xdr:nvSpPr>
        <xdr:cNvPr id="89" name="楕円 88"/>
        <xdr:cNvSpPr/>
      </xdr:nvSpPr>
      <xdr:spPr>
        <a:xfrm>
          <a:off x="1714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36513</xdr:rowOff>
    </xdr:from>
    <xdr:to>
      <xdr:col>11</xdr:col>
      <xdr:colOff>136525</xdr:colOff>
      <xdr:row>30</xdr:row>
      <xdr:rowOff>36513</xdr:rowOff>
    </xdr:to>
    <xdr:cxnSp macro="">
      <xdr:nvCxnSpPr>
        <xdr:cNvPr id="90" name="直線コネクタ 89"/>
        <xdr:cNvCxnSpPr/>
      </xdr:nvCxnSpPr>
      <xdr:spPr>
        <a:xfrm>
          <a:off x="1765300" y="595153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150618</xdr:rowOff>
    </xdr:from>
    <xdr:ext cx="405111" cy="259045"/>
    <xdr:sp macro="" textlink="">
      <xdr:nvSpPr>
        <xdr:cNvPr id="95" name="n_1mainValue有形固定資産減価償却率"/>
        <xdr:cNvSpPr txBox="1"/>
      </xdr:nvSpPr>
      <xdr:spPr>
        <a:xfrm>
          <a:off x="3836044" y="57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129028</xdr:rowOff>
    </xdr:from>
    <xdr:ext cx="405111" cy="259045"/>
    <xdr:sp macro="" textlink="">
      <xdr:nvSpPr>
        <xdr:cNvPr id="96" name="n_2mainValue有形固定資産減価償却率"/>
        <xdr:cNvSpPr txBox="1"/>
      </xdr:nvSpPr>
      <xdr:spPr>
        <a:xfrm>
          <a:off x="3086744" y="570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103840</xdr:rowOff>
    </xdr:from>
    <xdr:ext cx="405111" cy="259045"/>
    <xdr:sp macro="" textlink="">
      <xdr:nvSpPr>
        <xdr:cNvPr id="97" name="n_3mainValue有形固定資産減価償却率"/>
        <xdr:cNvSpPr txBox="1"/>
      </xdr:nvSpPr>
      <xdr:spPr>
        <a:xfrm>
          <a:off x="2324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98" name="n_4mainValue有形固定資産減価償却率"/>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類似団体と比較すると同程度の割合となっている。今後予想される施設の統廃合や地方交付税の減少を考慮すると債務償還比率は上昇すると見込まれる。有利な地方債の選択や歳出の抑制を図りたい。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111089</xdr:rowOff>
    </xdr:from>
    <xdr:to>
      <xdr:col>76</xdr:col>
      <xdr:colOff>73025</xdr:colOff>
      <xdr:row>31</xdr:row>
      <xdr:rowOff>41239</xdr:rowOff>
    </xdr:to>
    <xdr:sp macro="" textlink="">
      <xdr:nvSpPr>
        <xdr:cNvPr id="145" name="楕円 144"/>
        <xdr:cNvSpPr/>
      </xdr:nvSpPr>
      <xdr:spPr>
        <a:xfrm>
          <a:off x="14744700" y="60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89516</xdr:rowOff>
    </xdr:from>
    <xdr:ext cx="469744" cy="259045"/>
    <xdr:sp macro="" textlink="">
      <xdr:nvSpPr>
        <xdr:cNvPr id="146" name="債務償還比率該当値テキスト"/>
        <xdr:cNvSpPr txBox="1"/>
      </xdr:nvSpPr>
      <xdr:spPr>
        <a:xfrm>
          <a:off x="14846300" y="600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149216</xdr:rowOff>
    </xdr:from>
    <xdr:to>
      <xdr:col>72</xdr:col>
      <xdr:colOff>123825</xdr:colOff>
      <xdr:row>32</xdr:row>
      <xdr:rowOff>79366</xdr:rowOff>
    </xdr:to>
    <xdr:sp macro="" textlink="">
      <xdr:nvSpPr>
        <xdr:cNvPr id="147" name="楕円 146"/>
        <xdr:cNvSpPr/>
      </xdr:nvSpPr>
      <xdr:spPr>
        <a:xfrm>
          <a:off x="14033500" y="62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161889</xdr:rowOff>
    </xdr:from>
    <xdr:to>
      <xdr:col>76</xdr:col>
      <xdr:colOff>22225</xdr:colOff>
      <xdr:row>32</xdr:row>
      <xdr:rowOff>28566</xdr:rowOff>
    </xdr:to>
    <xdr:cxnSp macro="">
      <xdr:nvCxnSpPr>
        <xdr:cNvPr id="148" name="直線コネクタ 147"/>
        <xdr:cNvCxnSpPr/>
      </xdr:nvCxnSpPr>
      <xdr:spPr>
        <a:xfrm flipV="1">
          <a:off x="14084300" y="6076914"/>
          <a:ext cx="711200" cy="20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48088</xdr:rowOff>
    </xdr:from>
    <xdr:to>
      <xdr:col>68</xdr:col>
      <xdr:colOff>123825</xdr:colOff>
      <xdr:row>32</xdr:row>
      <xdr:rowOff>149688</xdr:rowOff>
    </xdr:to>
    <xdr:sp macro="" textlink="">
      <xdr:nvSpPr>
        <xdr:cNvPr id="149" name="楕円 148"/>
        <xdr:cNvSpPr/>
      </xdr:nvSpPr>
      <xdr:spPr>
        <a:xfrm>
          <a:off x="13271500" y="63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28566</xdr:rowOff>
    </xdr:from>
    <xdr:to>
      <xdr:col>72</xdr:col>
      <xdr:colOff>73025</xdr:colOff>
      <xdr:row>32</xdr:row>
      <xdr:rowOff>98888</xdr:rowOff>
    </xdr:to>
    <xdr:cxnSp macro="">
      <xdr:nvCxnSpPr>
        <xdr:cNvPr id="150" name="直線コネクタ 149"/>
        <xdr:cNvCxnSpPr/>
      </xdr:nvCxnSpPr>
      <xdr:spPr>
        <a:xfrm flipV="1">
          <a:off x="13322300" y="6286491"/>
          <a:ext cx="762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39606</xdr:rowOff>
    </xdr:from>
    <xdr:to>
      <xdr:col>64</xdr:col>
      <xdr:colOff>123825</xdr:colOff>
      <xdr:row>32</xdr:row>
      <xdr:rowOff>141206</xdr:rowOff>
    </xdr:to>
    <xdr:sp macro="" textlink="">
      <xdr:nvSpPr>
        <xdr:cNvPr id="151" name="楕円 150"/>
        <xdr:cNvSpPr/>
      </xdr:nvSpPr>
      <xdr:spPr>
        <a:xfrm>
          <a:off x="12509500" y="62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90406</xdr:rowOff>
    </xdr:from>
    <xdr:to>
      <xdr:col>68</xdr:col>
      <xdr:colOff>73025</xdr:colOff>
      <xdr:row>32</xdr:row>
      <xdr:rowOff>98888</xdr:rowOff>
    </xdr:to>
    <xdr:cxnSp macro="">
      <xdr:nvCxnSpPr>
        <xdr:cNvPr id="152" name="直線コネクタ 151"/>
        <xdr:cNvCxnSpPr/>
      </xdr:nvCxnSpPr>
      <xdr:spPr>
        <a:xfrm>
          <a:off x="12560300" y="6348331"/>
          <a:ext cx="762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98017</xdr:rowOff>
    </xdr:from>
    <xdr:to>
      <xdr:col>60</xdr:col>
      <xdr:colOff>123825</xdr:colOff>
      <xdr:row>32</xdr:row>
      <xdr:rowOff>28167</xdr:rowOff>
    </xdr:to>
    <xdr:sp macro="" textlink="">
      <xdr:nvSpPr>
        <xdr:cNvPr id="153" name="楕円 152"/>
        <xdr:cNvSpPr/>
      </xdr:nvSpPr>
      <xdr:spPr>
        <a:xfrm>
          <a:off x="11747500" y="61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148817</xdr:rowOff>
    </xdr:from>
    <xdr:to>
      <xdr:col>64</xdr:col>
      <xdr:colOff>73025</xdr:colOff>
      <xdr:row>32</xdr:row>
      <xdr:rowOff>90406</xdr:rowOff>
    </xdr:to>
    <xdr:cxnSp macro="">
      <xdr:nvCxnSpPr>
        <xdr:cNvPr id="154" name="直線コネクタ 153"/>
        <xdr:cNvCxnSpPr/>
      </xdr:nvCxnSpPr>
      <xdr:spPr>
        <a:xfrm>
          <a:off x="11798300" y="6235292"/>
          <a:ext cx="762000" cy="1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95893</xdr:rowOff>
    </xdr:from>
    <xdr:ext cx="469744" cy="259045"/>
    <xdr:sp macro="" textlink="">
      <xdr:nvSpPr>
        <xdr:cNvPr id="159" name="n_1mainValue債務償還比率"/>
        <xdr:cNvSpPr txBox="1"/>
      </xdr:nvSpPr>
      <xdr:spPr>
        <a:xfrm>
          <a:off x="13836727" y="601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166215</xdr:rowOff>
    </xdr:from>
    <xdr:ext cx="469744" cy="259045"/>
    <xdr:sp macro="" textlink="">
      <xdr:nvSpPr>
        <xdr:cNvPr id="160" name="n_2mainValue債務償還比率"/>
        <xdr:cNvSpPr txBox="1"/>
      </xdr:nvSpPr>
      <xdr:spPr>
        <a:xfrm>
          <a:off x="13087427" y="608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132333</xdr:rowOff>
    </xdr:from>
    <xdr:ext cx="469744" cy="259045"/>
    <xdr:sp macro="" textlink="">
      <xdr:nvSpPr>
        <xdr:cNvPr id="161" name="n_3mainValue債務償還比率"/>
        <xdr:cNvSpPr txBox="1"/>
      </xdr:nvSpPr>
      <xdr:spPr>
        <a:xfrm>
          <a:off x="12325427" y="63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44694</xdr:rowOff>
    </xdr:from>
    <xdr:ext cx="469744" cy="259045"/>
    <xdr:sp macro="" textlink="">
      <xdr:nvSpPr>
        <xdr:cNvPr id="162" name="n_4mainValue債務償還比率"/>
        <xdr:cNvSpPr txBox="1"/>
      </xdr:nvSpPr>
      <xdr:spPr>
        <a:xfrm>
          <a:off x="11563427" y="59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macro="" textlink="">
      <xdr:nvSpPr>
        <xdr:cNvPr id="74" name="【道路】&#10;有形固定資産減価償却率該当値テキスト"/>
        <xdr:cNvSpPr txBox="1"/>
      </xdr:nvSpPr>
      <xdr:spPr>
        <a:xfrm>
          <a:off x="4673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37</xdr:row>
      <xdr:rowOff>169545</xdr:rowOff>
    </xdr:to>
    <xdr:cxnSp macro="">
      <xdr:nvCxnSpPr>
        <xdr:cNvPr id="76" name="直線コネクタ 75"/>
        <xdr:cNvCxnSpPr/>
      </xdr:nvCxnSpPr>
      <xdr:spPr>
        <a:xfrm>
          <a:off x="3797300" y="6478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135255</xdr:rowOff>
    </xdr:to>
    <xdr:cxnSp macro="">
      <xdr:nvCxnSpPr>
        <xdr:cNvPr id="78" name="直線コネクタ 77"/>
        <xdr:cNvCxnSpPr/>
      </xdr:nvCxnSpPr>
      <xdr:spPr>
        <a:xfrm>
          <a:off x="2908300" y="644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99060</xdr:rowOff>
    </xdr:to>
    <xdr:cxnSp macro="">
      <xdr:nvCxnSpPr>
        <xdr:cNvPr id="80" name="直線コネクタ 79"/>
        <xdr:cNvCxnSpPr/>
      </xdr:nvCxnSpPr>
      <xdr:spPr>
        <a:xfrm>
          <a:off x="2019300" y="6406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153035</xdr:rowOff>
    </xdr:from>
    <xdr:to>
      <xdr:col>6</xdr:col>
      <xdr:colOff>38100</xdr:colOff>
      <xdr:row>37</xdr:row>
      <xdr:rowOff>83185</xdr:rowOff>
    </xdr:to>
    <xdr:sp macro="" textlink="">
      <xdr:nvSpPr>
        <xdr:cNvPr id="81" name="楕円 80"/>
        <xdr:cNvSpPr/>
      </xdr:nvSpPr>
      <xdr:spPr>
        <a:xfrm>
          <a:off x="1079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32385</xdr:rowOff>
    </xdr:from>
    <xdr:to>
      <xdr:col>10</xdr:col>
      <xdr:colOff>114300</xdr:colOff>
      <xdr:row>37</xdr:row>
      <xdr:rowOff>62865</xdr:rowOff>
    </xdr:to>
    <xdr:cxnSp macro="">
      <xdr:nvCxnSpPr>
        <xdr:cNvPr id="82" name="直線コネクタ 81"/>
        <xdr:cNvCxnSpPr/>
      </xdr:nvCxnSpPr>
      <xdr:spPr>
        <a:xfrm>
          <a:off x="1130300" y="63760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9" name="n_3mainValue【道路】&#10;有形固定資産減価償却率"/>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99712</xdr:rowOff>
    </xdr:from>
    <xdr:ext cx="405111" cy="259045"/>
    <xdr:sp macro="" textlink="">
      <xdr:nvSpPr>
        <xdr:cNvPr id="90" name="n_4mainValue【道路】&#10;有形固定資産減価償却率"/>
        <xdr:cNvSpPr txBox="1"/>
      </xdr:nvSpPr>
      <xdr:spPr>
        <a:xfrm>
          <a:off x="927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93486</xdr:rowOff>
    </xdr:from>
    <xdr:to>
      <xdr:col>55</xdr:col>
      <xdr:colOff>50800</xdr:colOff>
      <xdr:row>38</xdr:row>
      <xdr:rowOff>23636</xdr:rowOff>
    </xdr:to>
    <xdr:sp macro="" textlink="">
      <xdr:nvSpPr>
        <xdr:cNvPr id="128" name="楕円 127"/>
        <xdr:cNvSpPr/>
      </xdr:nvSpPr>
      <xdr:spPr>
        <a:xfrm>
          <a:off x="10426700" y="64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116363</xdr:rowOff>
    </xdr:from>
    <xdr:ext cx="534377" cy="259045"/>
    <xdr:sp macro="" textlink="">
      <xdr:nvSpPr>
        <xdr:cNvPr id="129" name="【道路】&#10;一人当たり延長該当値テキスト"/>
        <xdr:cNvSpPr txBox="1"/>
      </xdr:nvSpPr>
      <xdr:spPr>
        <a:xfrm>
          <a:off x="10515600" y="628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103892</xdr:rowOff>
    </xdr:from>
    <xdr:to>
      <xdr:col>50</xdr:col>
      <xdr:colOff>165100</xdr:colOff>
      <xdr:row>38</xdr:row>
      <xdr:rowOff>34042</xdr:rowOff>
    </xdr:to>
    <xdr:sp macro="" textlink="">
      <xdr:nvSpPr>
        <xdr:cNvPr id="130" name="楕円 129"/>
        <xdr:cNvSpPr/>
      </xdr:nvSpPr>
      <xdr:spPr>
        <a:xfrm>
          <a:off x="9588500" y="6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144286</xdr:rowOff>
    </xdr:from>
    <xdr:to>
      <xdr:col>55</xdr:col>
      <xdr:colOff>0</xdr:colOff>
      <xdr:row>37</xdr:row>
      <xdr:rowOff>154692</xdr:rowOff>
    </xdr:to>
    <xdr:cxnSp macro="">
      <xdr:nvCxnSpPr>
        <xdr:cNvPr id="131" name="直線コネクタ 130"/>
        <xdr:cNvCxnSpPr/>
      </xdr:nvCxnSpPr>
      <xdr:spPr>
        <a:xfrm flipV="1">
          <a:off x="9639300" y="6487936"/>
          <a:ext cx="8382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121403</xdr:rowOff>
    </xdr:from>
    <xdr:to>
      <xdr:col>46</xdr:col>
      <xdr:colOff>38100</xdr:colOff>
      <xdr:row>38</xdr:row>
      <xdr:rowOff>51553</xdr:rowOff>
    </xdr:to>
    <xdr:sp macro="" textlink="">
      <xdr:nvSpPr>
        <xdr:cNvPr id="132" name="楕円 131"/>
        <xdr:cNvSpPr/>
      </xdr:nvSpPr>
      <xdr:spPr>
        <a:xfrm>
          <a:off x="8699500" y="64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154692</xdr:rowOff>
    </xdr:from>
    <xdr:to>
      <xdr:col>50</xdr:col>
      <xdr:colOff>114300</xdr:colOff>
      <xdr:row>38</xdr:row>
      <xdr:rowOff>753</xdr:rowOff>
    </xdr:to>
    <xdr:cxnSp macro="">
      <xdr:nvCxnSpPr>
        <xdr:cNvPr id="133" name="直線コネクタ 132"/>
        <xdr:cNvCxnSpPr/>
      </xdr:nvCxnSpPr>
      <xdr:spPr>
        <a:xfrm flipV="1">
          <a:off x="8750300" y="6498342"/>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133976</xdr:rowOff>
    </xdr:from>
    <xdr:to>
      <xdr:col>41</xdr:col>
      <xdr:colOff>101600</xdr:colOff>
      <xdr:row>38</xdr:row>
      <xdr:rowOff>64126</xdr:rowOff>
    </xdr:to>
    <xdr:sp macro="" textlink="">
      <xdr:nvSpPr>
        <xdr:cNvPr id="134" name="楕円 133"/>
        <xdr:cNvSpPr/>
      </xdr:nvSpPr>
      <xdr:spPr>
        <a:xfrm>
          <a:off x="7810500" y="64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753</xdr:rowOff>
    </xdr:from>
    <xdr:to>
      <xdr:col>45</xdr:col>
      <xdr:colOff>177800</xdr:colOff>
      <xdr:row>38</xdr:row>
      <xdr:rowOff>13326</xdr:rowOff>
    </xdr:to>
    <xdr:cxnSp macro="">
      <xdr:nvCxnSpPr>
        <xdr:cNvPr id="135" name="直線コネクタ 134"/>
        <xdr:cNvCxnSpPr/>
      </xdr:nvCxnSpPr>
      <xdr:spPr>
        <a:xfrm flipV="1">
          <a:off x="7861300" y="651585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149146</xdr:rowOff>
    </xdr:from>
    <xdr:to>
      <xdr:col>36</xdr:col>
      <xdr:colOff>165100</xdr:colOff>
      <xdr:row>38</xdr:row>
      <xdr:rowOff>79296</xdr:rowOff>
    </xdr:to>
    <xdr:sp macro="" textlink="">
      <xdr:nvSpPr>
        <xdr:cNvPr id="136" name="楕円 135"/>
        <xdr:cNvSpPr/>
      </xdr:nvSpPr>
      <xdr:spPr>
        <a:xfrm>
          <a:off x="6921500" y="64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13326</xdr:rowOff>
    </xdr:from>
    <xdr:to>
      <xdr:col>41</xdr:col>
      <xdr:colOff>50800</xdr:colOff>
      <xdr:row>38</xdr:row>
      <xdr:rowOff>28496</xdr:rowOff>
    </xdr:to>
    <xdr:cxnSp macro="">
      <xdr:nvCxnSpPr>
        <xdr:cNvPr id="137" name="直線コネクタ 136"/>
        <xdr:cNvCxnSpPr/>
      </xdr:nvCxnSpPr>
      <xdr:spPr>
        <a:xfrm flipV="1">
          <a:off x="6972300" y="6528426"/>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50569</xdr:rowOff>
    </xdr:from>
    <xdr:ext cx="534377" cy="259045"/>
    <xdr:sp macro="" textlink="">
      <xdr:nvSpPr>
        <xdr:cNvPr id="142" name="n_1mainValue【道路】&#10;一人当たり延長"/>
        <xdr:cNvSpPr txBox="1"/>
      </xdr:nvSpPr>
      <xdr:spPr>
        <a:xfrm>
          <a:off x="9359411" y="62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68080</xdr:rowOff>
    </xdr:from>
    <xdr:ext cx="534377" cy="259045"/>
    <xdr:sp macro="" textlink="">
      <xdr:nvSpPr>
        <xdr:cNvPr id="143" name="n_2mainValue【道路】&#10;一人当たり延長"/>
        <xdr:cNvSpPr txBox="1"/>
      </xdr:nvSpPr>
      <xdr:spPr>
        <a:xfrm>
          <a:off x="8483111" y="62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80653</xdr:rowOff>
    </xdr:from>
    <xdr:ext cx="534377" cy="259045"/>
    <xdr:sp macro="" textlink="">
      <xdr:nvSpPr>
        <xdr:cNvPr id="144" name="n_3mainValue【道路】&#10;一人当たり延長"/>
        <xdr:cNvSpPr txBox="1"/>
      </xdr:nvSpPr>
      <xdr:spPr>
        <a:xfrm>
          <a:off x="7594111" y="625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95823</xdr:rowOff>
    </xdr:from>
    <xdr:ext cx="534377" cy="259045"/>
    <xdr:sp macro="" textlink="">
      <xdr:nvSpPr>
        <xdr:cNvPr id="145" name="n_4mainValue【道路】&#10;一人当たり延長"/>
        <xdr:cNvSpPr txBox="1"/>
      </xdr:nvSpPr>
      <xdr:spPr>
        <a:xfrm>
          <a:off x="6705111" y="626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87" name="楕円 186"/>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88" name="【橋りょう・トンネル】&#10;有形固定資産減価償却率該当値テキスト"/>
        <xdr:cNvSpPr txBox="1"/>
      </xdr:nvSpPr>
      <xdr:spPr>
        <a:xfrm>
          <a:off x="4673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9" name="楕円 188"/>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13063</xdr:rowOff>
    </xdr:to>
    <xdr:cxnSp macro="">
      <xdr:nvCxnSpPr>
        <xdr:cNvPr id="190" name="直線コネクタ 189"/>
        <xdr:cNvCxnSpPr/>
      </xdr:nvCxnSpPr>
      <xdr:spPr>
        <a:xfrm>
          <a:off x="3797300" y="102870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91" name="楕円 190"/>
        <xdr:cNvSpPr/>
      </xdr:nvSpPr>
      <xdr:spPr>
        <a:xfrm>
          <a:off x="2857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60</xdr:row>
      <xdr:rowOff>0</xdr:rowOff>
    </xdr:to>
    <xdr:cxnSp macro="">
      <xdr:nvCxnSpPr>
        <xdr:cNvPr id="192" name="直線コネクタ 191"/>
        <xdr:cNvCxnSpPr/>
      </xdr:nvCxnSpPr>
      <xdr:spPr>
        <a:xfrm>
          <a:off x="2908300" y="102608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68399</xdr:rowOff>
    </xdr:from>
    <xdr:to>
      <xdr:col>10</xdr:col>
      <xdr:colOff>165100</xdr:colOff>
      <xdr:row>59</xdr:row>
      <xdr:rowOff>169999</xdr:rowOff>
    </xdr:to>
    <xdr:sp macro="" textlink="">
      <xdr:nvSpPr>
        <xdr:cNvPr id="193" name="楕円 192"/>
        <xdr:cNvSpPr/>
      </xdr:nvSpPr>
      <xdr:spPr>
        <a:xfrm>
          <a:off x="1968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59</xdr:row>
      <xdr:rowOff>145324</xdr:rowOff>
    </xdr:to>
    <xdr:cxnSp macro="">
      <xdr:nvCxnSpPr>
        <xdr:cNvPr id="194" name="直線コネクタ 193"/>
        <xdr:cNvCxnSpPr/>
      </xdr:nvCxnSpPr>
      <xdr:spPr>
        <a:xfrm>
          <a:off x="2019300" y="102347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5" name="楕円 194"/>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119199</xdr:rowOff>
    </xdr:to>
    <xdr:cxnSp macro="">
      <xdr:nvCxnSpPr>
        <xdr:cNvPr id="196" name="直線コネクタ 195"/>
        <xdr:cNvCxnSpPr/>
      </xdr:nvCxnSpPr>
      <xdr:spPr>
        <a:xfrm>
          <a:off x="1130300" y="102167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1" name="n_1mainValue【橋りょう・トンネ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41201</xdr:rowOff>
    </xdr:from>
    <xdr:ext cx="405111" cy="259045"/>
    <xdr:sp macro="" textlink="">
      <xdr:nvSpPr>
        <xdr:cNvPr id="202" name="n_2mainValue【橋りょう・トンネル】&#10;有形固定資産減価償却率"/>
        <xdr:cNvSpPr txBox="1"/>
      </xdr:nvSpPr>
      <xdr:spPr>
        <a:xfrm>
          <a:off x="2705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15076</xdr:rowOff>
    </xdr:from>
    <xdr:ext cx="405111" cy="259045"/>
    <xdr:sp macro="" textlink="">
      <xdr:nvSpPr>
        <xdr:cNvPr id="203" name="n_3mainValue【橋りょう・トンネル】&#10;有形固定資産減価償却率"/>
        <xdr:cNvSpPr txBox="1"/>
      </xdr:nvSpPr>
      <xdr:spPr>
        <a:xfrm>
          <a:off x="1816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4" name="n_4mainValue【橋りょう・トンネル】&#10;有形固定資産減価償却率"/>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10963</xdr:rowOff>
    </xdr:from>
    <xdr:to>
      <xdr:col>55</xdr:col>
      <xdr:colOff>50800</xdr:colOff>
      <xdr:row>60</xdr:row>
      <xdr:rowOff>112563</xdr:rowOff>
    </xdr:to>
    <xdr:sp macro="" textlink="">
      <xdr:nvSpPr>
        <xdr:cNvPr id="244" name="楕円 243"/>
        <xdr:cNvSpPr/>
      </xdr:nvSpPr>
      <xdr:spPr>
        <a:xfrm>
          <a:off x="10426700" y="102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33840</xdr:rowOff>
    </xdr:from>
    <xdr:ext cx="599010" cy="259045"/>
    <xdr:sp macro="" textlink="">
      <xdr:nvSpPr>
        <xdr:cNvPr id="245" name="【橋りょう・トンネル】&#10;一人当たり有形固定資産（償却資産）額該当値テキスト"/>
        <xdr:cNvSpPr txBox="1"/>
      </xdr:nvSpPr>
      <xdr:spPr>
        <a:xfrm>
          <a:off x="10515600" y="1014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39326</xdr:rowOff>
    </xdr:from>
    <xdr:to>
      <xdr:col>50</xdr:col>
      <xdr:colOff>165100</xdr:colOff>
      <xdr:row>60</xdr:row>
      <xdr:rowOff>140926</xdr:rowOff>
    </xdr:to>
    <xdr:sp macro="" textlink="">
      <xdr:nvSpPr>
        <xdr:cNvPr id="246" name="楕円 245"/>
        <xdr:cNvSpPr/>
      </xdr:nvSpPr>
      <xdr:spPr>
        <a:xfrm>
          <a:off x="9588500" y="10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61763</xdr:rowOff>
    </xdr:from>
    <xdr:to>
      <xdr:col>55</xdr:col>
      <xdr:colOff>0</xdr:colOff>
      <xdr:row>60</xdr:row>
      <xdr:rowOff>90126</xdr:rowOff>
    </xdr:to>
    <xdr:cxnSp macro="">
      <xdr:nvCxnSpPr>
        <xdr:cNvPr id="247" name="直線コネクタ 246"/>
        <xdr:cNvCxnSpPr/>
      </xdr:nvCxnSpPr>
      <xdr:spPr>
        <a:xfrm flipV="1">
          <a:off x="9639300" y="10348763"/>
          <a:ext cx="8382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57180</xdr:rowOff>
    </xdr:from>
    <xdr:to>
      <xdr:col>46</xdr:col>
      <xdr:colOff>38100</xdr:colOff>
      <xdr:row>60</xdr:row>
      <xdr:rowOff>158780</xdr:rowOff>
    </xdr:to>
    <xdr:sp macro="" textlink="">
      <xdr:nvSpPr>
        <xdr:cNvPr id="248" name="楕円 247"/>
        <xdr:cNvSpPr/>
      </xdr:nvSpPr>
      <xdr:spPr>
        <a:xfrm>
          <a:off x="8699500" y="103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90126</xdr:rowOff>
    </xdr:from>
    <xdr:to>
      <xdr:col>50</xdr:col>
      <xdr:colOff>114300</xdr:colOff>
      <xdr:row>60</xdr:row>
      <xdr:rowOff>107980</xdr:rowOff>
    </xdr:to>
    <xdr:cxnSp macro="">
      <xdr:nvCxnSpPr>
        <xdr:cNvPr id="249" name="直線コネクタ 248"/>
        <xdr:cNvCxnSpPr/>
      </xdr:nvCxnSpPr>
      <xdr:spPr>
        <a:xfrm flipV="1">
          <a:off x="8750300" y="10377126"/>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73375</xdr:rowOff>
    </xdr:from>
    <xdr:to>
      <xdr:col>41</xdr:col>
      <xdr:colOff>101600</xdr:colOff>
      <xdr:row>61</xdr:row>
      <xdr:rowOff>3525</xdr:rowOff>
    </xdr:to>
    <xdr:sp macro="" textlink="">
      <xdr:nvSpPr>
        <xdr:cNvPr id="250" name="楕円 249"/>
        <xdr:cNvSpPr/>
      </xdr:nvSpPr>
      <xdr:spPr>
        <a:xfrm>
          <a:off x="7810500" y="103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107980</xdr:rowOff>
    </xdr:from>
    <xdr:to>
      <xdr:col>45</xdr:col>
      <xdr:colOff>177800</xdr:colOff>
      <xdr:row>60</xdr:row>
      <xdr:rowOff>124175</xdr:rowOff>
    </xdr:to>
    <xdr:cxnSp macro="">
      <xdr:nvCxnSpPr>
        <xdr:cNvPr id="251" name="直線コネクタ 250"/>
        <xdr:cNvCxnSpPr/>
      </xdr:nvCxnSpPr>
      <xdr:spPr>
        <a:xfrm flipV="1">
          <a:off x="7861300" y="10394980"/>
          <a:ext cx="8890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75613</xdr:rowOff>
    </xdr:from>
    <xdr:to>
      <xdr:col>36</xdr:col>
      <xdr:colOff>165100</xdr:colOff>
      <xdr:row>61</xdr:row>
      <xdr:rowOff>5763</xdr:rowOff>
    </xdr:to>
    <xdr:sp macro="" textlink="">
      <xdr:nvSpPr>
        <xdr:cNvPr id="252" name="楕円 251"/>
        <xdr:cNvSpPr/>
      </xdr:nvSpPr>
      <xdr:spPr>
        <a:xfrm>
          <a:off x="6921500" y="103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124175</xdr:rowOff>
    </xdr:from>
    <xdr:to>
      <xdr:col>41</xdr:col>
      <xdr:colOff>50800</xdr:colOff>
      <xdr:row>60</xdr:row>
      <xdr:rowOff>126413</xdr:rowOff>
    </xdr:to>
    <xdr:cxnSp macro="">
      <xdr:nvCxnSpPr>
        <xdr:cNvPr id="253" name="直線コネクタ 252"/>
        <xdr:cNvCxnSpPr/>
      </xdr:nvCxnSpPr>
      <xdr:spPr>
        <a:xfrm flipV="1">
          <a:off x="6972300" y="10411175"/>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157453</xdr:rowOff>
    </xdr:from>
    <xdr:ext cx="599010" cy="259045"/>
    <xdr:sp macro="" textlink="">
      <xdr:nvSpPr>
        <xdr:cNvPr id="258" name="n_1mainValue【橋りょう・トンネル】&#10;一人当たり有形固定資産（償却資産）額"/>
        <xdr:cNvSpPr txBox="1"/>
      </xdr:nvSpPr>
      <xdr:spPr>
        <a:xfrm>
          <a:off x="9327095" y="1010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3857</xdr:rowOff>
    </xdr:from>
    <xdr:ext cx="599010" cy="259045"/>
    <xdr:sp macro="" textlink="">
      <xdr:nvSpPr>
        <xdr:cNvPr id="259" name="n_2mainValue【橋りょう・トンネル】&#10;一人当たり有形固定資産（償却資産）額"/>
        <xdr:cNvSpPr txBox="1"/>
      </xdr:nvSpPr>
      <xdr:spPr>
        <a:xfrm>
          <a:off x="8450795" y="1011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20052</xdr:rowOff>
    </xdr:from>
    <xdr:ext cx="599010" cy="259045"/>
    <xdr:sp macro="" textlink="">
      <xdr:nvSpPr>
        <xdr:cNvPr id="260" name="n_3mainValue【橋りょう・トンネル】&#10;一人当たり有形固定資産（償却資産）額"/>
        <xdr:cNvSpPr txBox="1"/>
      </xdr:nvSpPr>
      <xdr:spPr>
        <a:xfrm>
          <a:off x="7561795" y="1013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22290</xdr:rowOff>
    </xdr:from>
    <xdr:ext cx="599010" cy="259045"/>
    <xdr:sp macro="" textlink="">
      <xdr:nvSpPr>
        <xdr:cNvPr id="261" name="n_4mainValue【橋りょう・トンネル】&#10;一人当たり有形固定資産（償却資産）額"/>
        <xdr:cNvSpPr txBox="1"/>
      </xdr:nvSpPr>
      <xdr:spPr>
        <a:xfrm>
          <a:off x="6672795" y="1013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36830</xdr:rowOff>
    </xdr:from>
    <xdr:to>
      <xdr:col>24</xdr:col>
      <xdr:colOff>114300</xdr:colOff>
      <xdr:row>80</xdr:row>
      <xdr:rowOff>138430</xdr:rowOff>
    </xdr:to>
    <xdr:sp macro="" textlink="">
      <xdr:nvSpPr>
        <xdr:cNvPr id="302" name="楕円 301"/>
        <xdr:cNvSpPr/>
      </xdr:nvSpPr>
      <xdr:spPr>
        <a:xfrm>
          <a:off x="4584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59707</xdr:rowOff>
    </xdr:from>
    <xdr:ext cx="405111" cy="259045"/>
    <xdr:sp macro="" textlink="">
      <xdr:nvSpPr>
        <xdr:cNvPr id="303" name="【公営住宅】&#10;有形固定資産減価償却率該当値テキスト"/>
        <xdr:cNvSpPr txBox="1"/>
      </xdr:nvSpPr>
      <xdr:spPr>
        <a:xfrm>
          <a:off x="4673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636</xdr:rowOff>
    </xdr:from>
    <xdr:to>
      <xdr:col>20</xdr:col>
      <xdr:colOff>38100</xdr:colOff>
      <xdr:row>80</xdr:row>
      <xdr:rowOff>102236</xdr:rowOff>
    </xdr:to>
    <xdr:sp macro="" textlink="">
      <xdr:nvSpPr>
        <xdr:cNvPr id="304" name="楕円 303"/>
        <xdr:cNvSpPr/>
      </xdr:nvSpPr>
      <xdr:spPr>
        <a:xfrm>
          <a:off x="3746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51436</xdr:rowOff>
    </xdr:from>
    <xdr:to>
      <xdr:col>24</xdr:col>
      <xdr:colOff>63500</xdr:colOff>
      <xdr:row>80</xdr:row>
      <xdr:rowOff>87630</xdr:rowOff>
    </xdr:to>
    <xdr:cxnSp macro="">
      <xdr:nvCxnSpPr>
        <xdr:cNvPr id="305" name="直線コネクタ 304"/>
        <xdr:cNvCxnSpPr/>
      </xdr:nvCxnSpPr>
      <xdr:spPr>
        <a:xfrm>
          <a:off x="3797300" y="137674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128270</xdr:rowOff>
    </xdr:from>
    <xdr:to>
      <xdr:col>15</xdr:col>
      <xdr:colOff>101600</xdr:colOff>
      <xdr:row>80</xdr:row>
      <xdr:rowOff>58420</xdr:rowOff>
    </xdr:to>
    <xdr:sp macro="" textlink="">
      <xdr:nvSpPr>
        <xdr:cNvPr id="306" name="楕円 305"/>
        <xdr:cNvSpPr/>
      </xdr:nvSpPr>
      <xdr:spPr>
        <a:xfrm>
          <a:off x="2857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51436</xdr:rowOff>
    </xdr:to>
    <xdr:cxnSp macro="">
      <xdr:nvCxnSpPr>
        <xdr:cNvPr id="307" name="直線コネクタ 306"/>
        <xdr:cNvCxnSpPr/>
      </xdr:nvCxnSpPr>
      <xdr:spPr>
        <a:xfrm>
          <a:off x="2908300" y="137236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88264</xdr:rowOff>
    </xdr:from>
    <xdr:to>
      <xdr:col>10</xdr:col>
      <xdr:colOff>165100</xdr:colOff>
      <xdr:row>80</xdr:row>
      <xdr:rowOff>18414</xdr:rowOff>
    </xdr:to>
    <xdr:sp macro="" textlink="">
      <xdr:nvSpPr>
        <xdr:cNvPr id="308" name="楕円 307"/>
        <xdr:cNvSpPr/>
      </xdr:nvSpPr>
      <xdr:spPr>
        <a:xfrm>
          <a:off x="1968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139064</xdr:rowOff>
    </xdr:from>
    <xdr:to>
      <xdr:col>15</xdr:col>
      <xdr:colOff>50800</xdr:colOff>
      <xdr:row>80</xdr:row>
      <xdr:rowOff>7620</xdr:rowOff>
    </xdr:to>
    <xdr:cxnSp macro="">
      <xdr:nvCxnSpPr>
        <xdr:cNvPr id="309" name="直線コネクタ 308"/>
        <xdr:cNvCxnSpPr/>
      </xdr:nvCxnSpPr>
      <xdr:spPr>
        <a:xfrm>
          <a:off x="2019300" y="13683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44450</xdr:rowOff>
    </xdr:from>
    <xdr:to>
      <xdr:col>6</xdr:col>
      <xdr:colOff>38100</xdr:colOff>
      <xdr:row>79</xdr:row>
      <xdr:rowOff>146050</xdr:rowOff>
    </xdr:to>
    <xdr:sp macro="" textlink="">
      <xdr:nvSpPr>
        <xdr:cNvPr id="310" name="楕円 309"/>
        <xdr:cNvSpPr/>
      </xdr:nvSpPr>
      <xdr:spPr>
        <a:xfrm>
          <a:off x="107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95250</xdr:rowOff>
    </xdr:from>
    <xdr:to>
      <xdr:col>10</xdr:col>
      <xdr:colOff>114300</xdr:colOff>
      <xdr:row>79</xdr:row>
      <xdr:rowOff>139064</xdr:rowOff>
    </xdr:to>
    <xdr:cxnSp macro="">
      <xdr:nvCxnSpPr>
        <xdr:cNvPr id="311" name="直線コネクタ 310"/>
        <xdr:cNvCxnSpPr/>
      </xdr:nvCxnSpPr>
      <xdr:spPr>
        <a:xfrm>
          <a:off x="1130300" y="136398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118763</xdr:rowOff>
    </xdr:from>
    <xdr:ext cx="405111" cy="259045"/>
    <xdr:sp macro="" textlink="">
      <xdr:nvSpPr>
        <xdr:cNvPr id="316" name="n_1mainValue【公営住宅】&#10;有形固定資産減価償却率"/>
        <xdr:cNvSpPr txBox="1"/>
      </xdr:nvSpPr>
      <xdr:spPr>
        <a:xfrm>
          <a:off x="3582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17" name="n_2mainValue【公営住宅】&#10;有形固定資産減価償却率"/>
        <xdr:cNvSpPr txBox="1"/>
      </xdr:nvSpPr>
      <xdr:spPr>
        <a:xfrm>
          <a:off x="2705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34941</xdr:rowOff>
    </xdr:from>
    <xdr:ext cx="405111" cy="259045"/>
    <xdr:sp macro="" textlink="">
      <xdr:nvSpPr>
        <xdr:cNvPr id="318" name="n_3mainValue【公営住宅】&#10;有形固定資産減価償却率"/>
        <xdr:cNvSpPr txBox="1"/>
      </xdr:nvSpPr>
      <xdr:spPr>
        <a:xfrm>
          <a:off x="1816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162577</xdr:rowOff>
    </xdr:from>
    <xdr:ext cx="405111" cy="259045"/>
    <xdr:sp macro="" textlink="">
      <xdr:nvSpPr>
        <xdr:cNvPr id="319" name="n_4mainValue【公営住宅】&#10;有形固定資産減価償却率"/>
        <xdr:cNvSpPr txBox="1"/>
      </xdr:nvSpPr>
      <xdr:spPr>
        <a:xfrm>
          <a:off x="927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128484</xdr:rowOff>
    </xdr:from>
    <xdr:to>
      <xdr:col>55</xdr:col>
      <xdr:colOff>50800</xdr:colOff>
      <xdr:row>86</xdr:row>
      <xdr:rowOff>58634</xdr:rowOff>
    </xdr:to>
    <xdr:sp macro="" textlink="">
      <xdr:nvSpPr>
        <xdr:cNvPr id="357" name="楕円 356"/>
        <xdr:cNvSpPr/>
      </xdr:nvSpPr>
      <xdr:spPr>
        <a:xfrm>
          <a:off x="10426700" y="14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129307</xdr:rowOff>
    </xdr:from>
    <xdr:to>
      <xdr:col>50</xdr:col>
      <xdr:colOff>165100</xdr:colOff>
      <xdr:row>86</xdr:row>
      <xdr:rowOff>59457</xdr:rowOff>
    </xdr:to>
    <xdr:sp macro="" textlink="">
      <xdr:nvSpPr>
        <xdr:cNvPr id="359" name="楕円 358"/>
        <xdr:cNvSpPr/>
      </xdr:nvSpPr>
      <xdr:spPr>
        <a:xfrm>
          <a:off x="9588500" y="147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7834</xdr:rowOff>
    </xdr:from>
    <xdr:to>
      <xdr:col>55</xdr:col>
      <xdr:colOff>0</xdr:colOff>
      <xdr:row>86</xdr:row>
      <xdr:rowOff>8657</xdr:rowOff>
    </xdr:to>
    <xdr:cxnSp macro="">
      <xdr:nvCxnSpPr>
        <xdr:cNvPr id="360" name="直線コネクタ 359"/>
        <xdr:cNvCxnSpPr/>
      </xdr:nvCxnSpPr>
      <xdr:spPr>
        <a:xfrm flipV="1">
          <a:off x="9639300" y="14752534"/>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130084</xdr:rowOff>
    </xdr:from>
    <xdr:to>
      <xdr:col>46</xdr:col>
      <xdr:colOff>38100</xdr:colOff>
      <xdr:row>86</xdr:row>
      <xdr:rowOff>60234</xdr:rowOff>
    </xdr:to>
    <xdr:sp macro="" textlink="">
      <xdr:nvSpPr>
        <xdr:cNvPr id="361" name="楕円 360"/>
        <xdr:cNvSpPr/>
      </xdr:nvSpPr>
      <xdr:spPr>
        <a:xfrm>
          <a:off x="8699500" y="147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8657</xdr:rowOff>
    </xdr:from>
    <xdr:to>
      <xdr:col>50</xdr:col>
      <xdr:colOff>114300</xdr:colOff>
      <xdr:row>86</xdr:row>
      <xdr:rowOff>9434</xdr:rowOff>
    </xdr:to>
    <xdr:cxnSp macro="">
      <xdr:nvCxnSpPr>
        <xdr:cNvPr id="362" name="直線コネクタ 361"/>
        <xdr:cNvCxnSpPr/>
      </xdr:nvCxnSpPr>
      <xdr:spPr>
        <a:xfrm flipV="1">
          <a:off x="8750300" y="14753357"/>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130724</xdr:rowOff>
    </xdr:from>
    <xdr:to>
      <xdr:col>41</xdr:col>
      <xdr:colOff>101600</xdr:colOff>
      <xdr:row>86</xdr:row>
      <xdr:rowOff>60874</xdr:rowOff>
    </xdr:to>
    <xdr:sp macro="" textlink="">
      <xdr:nvSpPr>
        <xdr:cNvPr id="363" name="楕円 362"/>
        <xdr:cNvSpPr/>
      </xdr:nvSpPr>
      <xdr:spPr>
        <a:xfrm>
          <a:off x="7810500" y="147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9434</xdr:rowOff>
    </xdr:from>
    <xdr:to>
      <xdr:col>45</xdr:col>
      <xdr:colOff>177800</xdr:colOff>
      <xdr:row>86</xdr:row>
      <xdr:rowOff>10074</xdr:rowOff>
    </xdr:to>
    <xdr:cxnSp macro="">
      <xdr:nvCxnSpPr>
        <xdr:cNvPr id="364" name="直線コネクタ 363"/>
        <xdr:cNvCxnSpPr/>
      </xdr:nvCxnSpPr>
      <xdr:spPr>
        <a:xfrm flipV="1">
          <a:off x="7861300" y="1475413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131409</xdr:rowOff>
    </xdr:from>
    <xdr:to>
      <xdr:col>36</xdr:col>
      <xdr:colOff>165100</xdr:colOff>
      <xdr:row>86</xdr:row>
      <xdr:rowOff>61559</xdr:rowOff>
    </xdr:to>
    <xdr:sp macro="" textlink="">
      <xdr:nvSpPr>
        <xdr:cNvPr id="365" name="楕円 364"/>
        <xdr:cNvSpPr/>
      </xdr:nvSpPr>
      <xdr:spPr>
        <a:xfrm>
          <a:off x="6921500" y="147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10074</xdr:rowOff>
    </xdr:from>
    <xdr:to>
      <xdr:col>41</xdr:col>
      <xdr:colOff>50800</xdr:colOff>
      <xdr:row>86</xdr:row>
      <xdr:rowOff>10759</xdr:rowOff>
    </xdr:to>
    <xdr:cxnSp macro="">
      <xdr:nvCxnSpPr>
        <xdr:cNvPr id="366" name="直線コネクタ 365"/>
        <xdr:cNvCxnSpPr/>
      </xdr:nvCxnSpPr>
      <xdr:spPr>
        <a:xfrm flipV="1">
          <a:off x="6972300" y="1475477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50584</xdr:rowOff>
    </xdr:from>
    <xdr:ext cx="469744" cy="259045"/>
    <xdr:sp macro="" textlink="">
      <xdr:nvSpPr>
        <xdr:cNvPr id="371" name="n_1mainValue【公営住宅】&#10;一人当たり面積"/>
        <xdr:cNvSpPr txBox="1"/>
      </xdr:nvSpPr>
      <xdr:spPr>
        <a:xfrm>
          <a:off x="9391727" y="1479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51361</xdr:rowOff>
    </xdr:from>
    <xdr:ext cx="469744" cy="259045"/>
    <xdr:sp macro="" textlink="">
      <xdr:nvSpPr>
        <xdr:cNvPr id="372" name="n_2mainValue【公営住宅】&#10;一人当たり面積"/>
        <xdr:cNvSpPr txBox="1"/>
      </xdr:nvSpPr>
      <xdr:spPr>
        <a:xfrm>
          <a:off x="8515427" y="147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52001</xdr:rowOff>
    </xdr:from>
    <xdr:ext cx="469744" cy="259045"/>
    <xdr:sp macro="" textlink="">
      <xdr:nvSpPr>
        <xdr:cNvPr id="373" name="n_3mainValue【公営住宅】&#10;一人当たり面積"/>
        <xdr:cNvSpPr txBox="1"/>
      </xdr:nvSpPr>
      <xdr:spPr>
        <a:xfrm>
          <a:off x="7626427" y="147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52686</xdr:rowOff>
    </xdr:from>
    <xdr:ext cx="469744" cy="259045"/>
    <xdr:sp macro="" textlink="">
      <xdr:nvSpPr>
        <xdr:cNvPr id="374" name="n_4mainValue【公営住宅】&#10;一人当たり面積"/>
        <xdr:cNvSpPr txBox="1"/>
      </xdr:nvSpPr>
      <xdr:spPr>
        <a:xfrm>
          <a:off x="6737427" y="147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4" name="楕円 413"/>
        <xdr:cNvSpPr/>
      </xdr:nvSpPr>
      <xdr:spPr>
        <a:xfrm>
          <a:off x="4584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120666</xdr:rowOff>
    </xdr:from>
    <xdr:ext cx="405111" cy="259045"/>
    <xdr:sp macro="" textlink="">
      <xdr:nvSpPr>
        <xdr:cNvPr id="415" name="【港湾・漁港】&#10;有形固定資産減価償却率該当値テキスト"/>
        <xdr:cNvSpPr txBox="1"/>
      </xdr:nvSpPr>
      <xdr:spPr>
        <a:xfrm>
          <a:off x="4673600"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72389</xdr:rowOff>
    </xdr:from>
    <xdr:to>
      <xdr:col>20</xdr:col>
      <xdr:colOff>38100</xdr:colOff>
      <xdr:row>104</xdr:row>
      <xdr:rowOff>2539</xdr:rowOff>
    </xdr:to>
    <xdr:sp macro="" textlink="">
      <xdr:nvSpPr>
        <xdr:cNvPr id="416" name="楕円 415"/>
        <xdr:cNvSpPr/>
      </xdr:nvSpPr>
      <xdr:spPr>
        <a:xfrm>
          <a:off x="3746500" y="17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123189</xdr:rowOff>
    </xdr:from>
    <xdr:to>
      <xdr:col>24</xdr:col>
      <xdr:colOff>63500</xdr:colOff>
      <xdr:row>103</xdr:row>
      <xdr:rowOff>148589</xdr:rowOff>
    </xdr:to>
    <xdr:cxnSp macro="">
      <xdr:nvCxnSpPr>
        <xdr:cNvPr id="417" name="直線コネクタ 416"/>
        <xdr:cNvCxnSpPr/>
      </xdr:nvCxnSpPr>
      <xdr:spPr>
        <a:xfrm>
          <a:off x="3797300" y="177825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48261</xdr:rowOff>
    </xdr:from>
    <xdr:to>
      <xdr:col>15</xdr:col>
      <xdr:colOff>101600</xdr:colOff>
      <xdr:row>103</xdr:row>
      <xdr:rowOff>149861</xdr:rowOff>
    </xdr:to>
    <xdr:sp macro="" textlink="">
      <xdr:nvSpPr>
        <xdr:cNvPr id="418" name="楕円 417"/>
        <xdr:cNvSpPr/>
      </xdr:nvSpPr>
      <xdr:spPr>
        <a:xfrm>
          <a:off x="2857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99061</xdr:rowOff>
    </xdr:from>
    <xdr:to>
      <xdr:col>19</xdr:col>
      <xdr:colOff>177800</xdr:colOff>
      <xdr:row>103</xdr:row>
      <xdr:rowOff>123189</xdr:rowOff>
    </xdr:to>
    <xdr:cxnSp macro="">
      <xdr:nvCxnSpPr>
        <xdr:cNvPr id="419" name="直線コネクタ 418"/>
        <xdr:cNvCxnSpPr/>
      </xdr:nvCxnSpPr>
      <xdr:spPr>
        <a:xfrm>
          <a:off x="2908300" y="177584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43180</xdr:rowOff>
    </xdr:from>
    <xdr:to>
      <xdr:col>10</xdr:col>
      <xdr:colOff>165100</xdr:colOff>
      <xdr:row>103</xdr:row>
      <xdr:rowOff>144780</xdr:rowOff>
    </xdr:to>
    <xdr:sp macro="" textlink="">
      <xdr:nvSpPr>
        <xdr:cNvPr id="420" name="楕円 419"/>
        <xdr:cNvSpPr/>
      </xdr:nvSpPr>
      <xdr:spPr>
        <a:xfrm>
          <a:off x="19685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93980</xdr:rowOff>
    </xdr:from>
    <xdr:to>
      <xdr:col>15</xdr:col>
      <xdr:colOff>50800</xdr:colOff>
      <xdr:row>103</xdr:row>
      <xdr:rowOff>99061</xdr:rowOff>
    </xdr:to>
    <xdr:cxnSp macro="">
      <xdr:nvCxnSpPr>
        <xdr:cNvPr id="421" name="直線コネクタ 420"/>
        <xdr:cNvCxnSpPr/>
      </xdr:nvCxnSpPr>
      <xdr:spPr>
        <a:xfrm>
          <a:off x="2019300" y="177533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17780</xdr:rowOff>
    </xdr:from>
    <xdr:to>
      <xdr:col>6</xdr:col>
      <xdr:colOff>38100</xdr:colOff>
      <xdr:row>103</xdr:row>
      <xdr:rowOff>119380</xdr:rowOff>
    </xdr:to>
    <xdr:sp macro="" textlink="">
      <xdr:nvSpPr>
        <xdr:cNvPr id="422" name="楕円 421"/>
        <xdr:cNvSpPr/>
      </xdr:nvSpPr>
      <xdr:spPr>
        <a:xfrm>
          <a:off x="1079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68580</xdr:rowOff>
    </xdr:from>
    <xdr:to>
      <xdr:col>10</xdr:col>
      <xdr:colOff>114300</xdr:colOff>
      <xdr:row>103</xdr:row>
      <xdr:rowOff>93980</xdr:rowOff>
    </xdr:to>
    <xdr:cxnSp macro="">
      <xdr:nvCxnSpPr>
        <xdr:cNvPr id="423" name="直線コネクタ 422"/>
        <xdr:cNvCxnSpPr/>
      </xdr:nvCxnSpPr>
      <xdr:spPr>
        <a:xfrm>
          <a:off x="1130300" y="17727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19066</xdr:rowOff>
    </xdr:from>
    <xdr:ext cx="405111" cy="259045"/>
    <xdr:sp macro="" textlink="">
      <xdr:nvSpPr>
        <xdr:cNvPr id="428" name="n_1mainValue【港湾・漁港】&#10;有形固定資産減価償却率"/>
        <xdr:cNvSpPr txBox="1"/>
      </xdr:nvSpPr>
      <xdr:spPr>
        <a:xfrm>
          <a:off x="35820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429" name="n_2mainValue【港湾・漁港】&#10;有形固定資産減価償却率"/>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161307</xdr:rowOff>
    </xdr:from>
    <xdr:ext cx="405111" cy="259045"/>
    <xdr:sp macro="" textlink="">
      <xdr:nvSpPr>
        <xdr:cNvPr id="430" name="n_3mainValue【港湾・漁港】&#10;有形固定資産減価償却率"/>
        <xdr:cNvSpPr txBox="1"/>
      </xdr:nvSpPr>
      <xdr:spPr>
        <a:xfrm>
          <a:off x="1816744" y="1747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135907</xdr:rowOff>
    </xdr:from>
    <xdr:ext cx="405111" cy="259045"/>
    <xdr:sp macro="" textlink="">
      <xdr:nvSpPr>
        <xdr:cNvPr id="431" name="n_4mainValue【港湾・漁港】&#10;有形固定資産減価償却率"/>
        <xdr:cNvSpPr txBox="1"/>
      </xdr:nvSpPr>
      <xdr:spPr>
        <a:xfrm>
          <a:off x="927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45479</xdr:rowOff>
    </xdr:from>
    <xdr:to>
      <xdr:col>55</xdr:col>
      <xdr:colOff>50800</xdr:colOff>
      <xdr:row>107</xdr:row>
      <xdr:rowOff>147079</xdr:rowOff>
    </xdr:to>
    <xdr:sp macro="" textlink="">
      <xdr:nvSpPr>
        <xdr:cNvPr id="469" name="楕円 468"/>
        <xdr:cNvSpPr/>
      </xdr:nvSpPr>
      <xdr:spPr>
        <a:xfrm>
          <a:off x="10426700" y="183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23906</xdr:rowOff>
    </xdr:from>
    <xdr:ext cx="599010" cy="259045"/>
    <xdr:sp macro="" textlink="">
      <xdr:nvSpPr>
        <xdr:cNvPr id="470" name="【港湾・漁港】&#10;一人当たり有形固定資産（償却資産）額該当値テキスト"/>
        <xdr:cNvSpPr txBox="1"/>
      </xdr:nvSpPr>
      <xdr:spPr>
        <a:xfrm>
          <a:off x="10515600" y="1836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49581</xdr:rowOff>
    </xdr:from>
    <xdr:to>
      <xdr:col>50</xdr:col>
      <xdr:colOff>165100</xdr:colOff>
      <xdr:row>107</xdr:row>
      <xdr:rowOff>151181</xdr:rowOff>
    </xdr:to>
    <xdr:sp macro="" textlink="">
      <xdr:nvSpPr>
        <xdr:cNvPr id="471" name="楕円 470"/>
        <xdr:cNvSpPr/>
      </xdr:nvSpPr>
      <xdr:spPr>
        <a:xfrm>
          <a:off x="9588500" y="183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96279</xdr:rowOff>
    </xdr:from>
    <xdr:to>
      <xdr:col>55</xdr:col>
      <xdr:colOff>0</xdr:colOff>
      <xdr:row>107</xdr:row>
      <xdr:rowOff>100381</xdr:rowOff>
    </xdr:to>
    <xdr:cxnSp macro="">
      <xdr:nvCxnSpPr>
        <xdr:cNvPr id="472" name="直線コネクタ 471"/>
        <xdr:cNvCxnSpPr/>
      </xdr:nvCxnSpPr>
      <xdr:spPr>
        <a:xfrm flipV="1">
          <a:off x="9639300" y="18441429"/>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53494</xdr:rowOff>
    </xdr:from>
    <xdr:to>
      <xdr:col>46</xdr:col>
      <xdr:colOff>38100</xdr:colOff>
      <xdr:row>107</xdr:row>
      <xdr:rowOff>155094</xdr:rowOff>
    </xdr:to>
    <xdr:sp macro="" textlink="">
      <xdr:nvSpPr>
        <xdr:cNvPr id="473" name="楕円 472"/>
        <xdr:cNvSpPr/>
      </xdr:nvSpPr>
      <xdr:spPr>
        <a:xfrm>
          <a:off x="8699500" y="18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100381</xdr:rowOff>
    </xdr:from>
    <xdr:to>
      <xdr:col>50</xdr:col>
      <xdr:colOff>114300</xdr:colOff>
      <xdr:row>107</xdr:row>
      <xdr:rowOff>104294</xdr:rowOff>
    </xdr:to>
    <xdr:cxnSp macro="">
      <xdr:nvCxnSpPr>
        <xdr:cNvPr id="474" name="直線コネクタ 473"/>
        <xdr:cNvCxnSpPr/>
      </xdr:nvCxnSpPr>
      <xdr:spPr>
        <a:xfrm flipV="1">
          <a:off x="8750300" y="18445531"/>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61201</xdr:rowOff>
    </xdr:from>
    <xdr:to>
      <xdr:col>41</xdr:col>
      <xdr:colOff>101600</xdr:colOff>
      <xdr:row>107</xdr:row>
      <xdr:rowOff>162801</xdr:rowOff>
    </xdr:to>
    <xdr:sp macro="" textlink="">
      <xdr:nvSpPr>
        <xdr:cNvPr id="475" name="楕円 474"/>
        <xdr:cNvSpPr/>
      </xdr:nvSpPr>
      <xdr:spPr>
        <a:xfrm>
          <a:off x="7810500" y="184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104294</xdr:rowOff>
    </xdr:from>
    <xdr:to>
      <xdr:col>45</xdr:col>
      <xdr:colOff>177800</xdr:colOff>
      <xdr:row>107</xdr:row>
      <xdr:rowOff>112001</xdr:rowOff>
    </xdr:to>
    <xdr:cxnSp macro="">
      <xdr:nvCxnSpPr>
        <xdr:cNvPr id="476" name="直線コネクタ 475"/>
        <xdr:cNvCxnSpPr/>
      </xdr:nvCxnSpPr>
      <xdr:spPr>
        <a:xfrm flipV="1">
          <a:off x="7861300" y="18449444"/>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64438</xdr:rowOff>
    </xdr:from>
    <xdr:to>
      <xdr:col>36</xdr:col>
      <xdr:colOff>165100</xdr:colOff>
      <xdr:row>107</xdr:row>
      <xdr:rowOff>166038</xdr:rowOff>
    </xdr:to>
    <xdr:sp macro="" textlink="">
      <xdr:nvSpPr>
        <xdr:cNvPr id="477" name="楕円 476"/>
        <xdr:cNvSpPr/>
      </xdr:nvSpPr>
      <xdr:spPr>
        <a:xfrm>
          <a:off x="6921500" y="184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112001</xdr:rowOff>
    </xdr:from>
    <xdr:to>
      <xdr:col>41</xdr:col>
      <xdr:colOff>50800</xdr:colOff>
      <xdr:row>107</xdr:row>
      <xdr:rowOff>115238</xdr:rowOff>
    </xdr:to>
    <xdr:cxnSp macro="">
      <xdr:nvCxnSpPr>
        <xdr:cNvPr id="478" name="直線コネクタ 477"/>
        <xdr:cNvCxnSpPr/>
      </xdr:nvCxnSpPr>
      <xdr:spPr>
        <a:xfrm flipV="1">
          <a:off x="6972300" y="18457151"/>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142308</xdr:rowOff>
    </xdr:from>
    <xdr:ext cx="599010" cy="259045"/>
    <xdr:sp macro="" textlink="">
      <xdr:nvSpPr>
        <xdr:cNvPr id="483" name="n_1mainValue【港湾・漁港】&#10;一人当たり有形固定資産（償却資産）額"/>
        <xdr:cNvSpPr txBox="1"/>
      </xdr:nvSpPr>
      <xdr:spPr>
        <a:xfrm>
          <a:off x="9327095" y="1848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146221</xdr:rowOff>
    </xdr:from>
    <xdr:ext cx="599010" cy="259045"/>
    <xdr:sp macro="" textlink="">
      <xdr:nvSpPr>
        <xdr:cNvPr id="484" name="n_2mainValue【港湾・漁港】&#10;一人当たり有形固定資産（償却資産）額"/>
        <xdr:cNvSpPr txBox="1"/>
      </xdr:nvSpPr>
      <xdr:spPr>
        <a:xfrm>
          <a:off x="8450795" y="184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153928</xdr:rowOff>
    </xdr:from>
    <xdr:ext cx="599010" cy="259045"/>
    <xdr:sp macro="" textlink="">
      <xdr:nvSpPr>
        <xdr:cNvPr id="485" name="n_3mainValue【港湾・漁港】&#10;一人当たり有形固定資産（償却資産）額"/>
        <xdr:cNvSpPr txBox="1"/>
      </xdr:nvSpPr>
      <xdr:spPr>
        <a:xfrm>
          <a:off x="7561795" y="184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157165</xdr:rowOff>
    </xdr:from>
    <xdr:ext cx="599010" cy="259045"/>
    <xdr:sp macro="" textlink="">
      <xdr:nvSpPr>
        <xdr:cNvPr id="486" name="n_4mainValue【港湾・漁港】&#10;一人当たり有形固定資産（償却資産）額"/>
        <xdr:cNvSpPr txBox="1"/>
      </xdr:nvSpPr>
      <xdr:spPr>
        <a:xfrm>
          <a:off x="6672795" y="1850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157480</xdr:rowOff>
    </xdr:from>
    <xdr:to>
      <xdr:col>85</xdr:col>
      <xdr:colOff>177800</xdr:colOff>
      <xdr:row>39</xdr:row>
      <xdr:rowOff>87630</xdr:rowOff>
    </xdr:to>
    <xdr:sp macro="" textlink="">
      <xdr:nvSpPr>
        <xdr:cNvPr id="526" name="楕円 525"/>
        <xdr:cNvSpPr/>
      </xdr:nvSpPr>
      <xdr:spPr>
        <a:xfrm>
          <a:off x="16268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135907</xdr:rowOff>
    </xdr:from>
    <xdr:ext cx="405111" cy="259045"/>
    <xdr:sp macro="" textlink="">
      <xdr:nvSpPr>
        <xdr:cNvPr id="527" name="【認定こども園・幼稚園・保育所】&#10;有形固定資産減価償却率該当値テキスト"/>
        <xdr:cNvSpPr txBox="1"/>
      </xdr:nvSpPr>
      <xdr:spPr>
        <a:xfrm>
          <a:off x="16357600"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144780</xdr:rowOff>
    </xdr:from>
    <xdr:to>
      <xdr:col>81</xdr:col>
      <xdr:colOff>101600</xdr:colOff>
      <xdr:row>39</xdr:row>
      <xdr:rowOff>74930</xdr:rowOff>
    </xdr:to>
    <xdr:sp macro="" textlink="">
      <xdr:nvSpPr>
        <xdr:cNvPr id="528" name="楕円 527"/>
        <xdr:cNvSpPr/>
      </xdr:nvSpPr>
      <xdr:spPr>
        <a:xfrm>
          <a:off x="15430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24130</xdr:rowOff>
    </xdr:from>
    <xdr:to>
      <xdr:col>85</xdr:col>
      <xdr:colOff>127000</xdr:colOff>
      <xdr:row>39</xdr:row>
      <xdr:rowOff>36830</xdr:rowOff>
    </xdr:to>
    <xdr:cxnSp macro="">
      <xdr:nvCxnSpPr>
        <xdr:cNvPr id="529" name="直線コネクタ 528"/>
        <xdr:cNvCxnSpPr/>
      </xdr:nvCxnSpPr>
      <xdr:spPr>
        <a:xfrm>
          <a:off x="15481300" y="67106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127000</xdr:rowOff>
    </xdr:from>
    <xdr:to>
      <xdr:col>76</xdr:col>
      <xdr:colOff>165100</xdr:colOff>
      <xdr:row>39</xdr:row>
      <xdr:rowOff>57150</xdr:rowOff>
    </xdr:to>
    <xdr:sp macro="" textlink="">
      <xdr:nvSpPr>
        <xdr:cNvPr id="530" name="楕円 529"/>
        <xdr:cNvSpPr/>
      </xdr:nvSpPr>
      <xdr:spPr>
        <a:xfrm>
          <a:off x="1454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6350</xdr:rowOff>
    </xdr:from>
    <xdr:to>
      <xdr:col>81</xdr:col>
      <xdr:colOff>50800</xdr:colOff>
      <xdr:row>39</xdr:row>
      <xdr:rowOff>24130</xdr:rowOff>
    </xdr:to>
    <xdr:cxnSp macro="">
      <xdr:nvCxnSpPr>
        <xdr:cNvPr id="531" name="直線コネクタ 530"/>
        <xdr:cNvCxnSpPr/>
      </xdr:nvCxnSpPr>
      <xdr:spPr>
        <a:xfrm>
          <a:off x="14592300" y="66929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96520</xdr:rowOff>
    </xdr:from>
    <xdr:to>
      <xdr:col>72</xdr:col>
      <xdr:colOff>38100</xdr:colOff>
      <xdr:row>39</xdr:row>
      <xdr:rowOff>26670</xdr:rowOff>
    </xdr:to>
    <xdr:sp macro="" textlink="">
      <xdr:nvSpPr>
        <xdr:cNvPr id="532" name="楕円 531"/>
        <xdr:cNvSpPr/>
      </xdr:nvSpPr>
      <xdr:spPr>
        <a:xfrm>
          <a:off x="13652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147320</xdr:rowOff>
    </xdr:from>
    <xdr:to>
      <xdr:col>76</xdr:col>
      <xdr:colOff>114300</xdr:colOff>
      <xdr:row>39</xdr:row>
      <xdr:rowOff>6350</xdr:rowOff>
    </xdr:to>
    <xdr:cxnSp macro="">
      <xdr:nvCxnSpPr>
        <xdr:cNvPr id="533" name="直線コネクタ 532"/>
        <xdr:cNvCxnSpPr/>
      </xdr:nvCxnSpPr>
      <xdr:spPr>
        <a:xfrm>
          <a:off x="13703300" y="666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66040</xdr:rowOff>
    </xdr:from>
    <xdr:to>
      <xdr:col>67</xdr:col>
      <xdr:colOff>101600</xdr:colOff>
      <xdr:row>38</xdr:row>
      <xdr:rowOff>167640</xdr:rowOff>
    </xdr:to>
    <xdr:sp macro="" textlink="">
      <xdr:nvSpPr>
        <xdr:cNvPr id="534" name="楕円 533"/>
        <xdr:cNvSpPr/>
      </xdr:nvSpPr>
      <xdr:spPr>
        <a:xfrm>
          <a:off x="1276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116840</xdr:rowOff>
    </xdr:from>
    <xdr:to>
      <xdr:col>71</xdr:col>
      <xdr:colOff>177800</xdr:colOff>
      <xdr:row>38</xdr:row>
      <xdr:rowOff>147320</xdr:rowOff>
    </xdr:to>
    <xdr:cxnSp macro="">
      <xdr:nvCxnSpPr>
        <xdr:cNvPr id="535" name="直線コネクタ 534"/>
        <xdr:cNvCxnSpPr/>
      </xdr:nvCxnSpPr>
      <xdr:spPr>
        <a:xfrm>
          <a:off x="12814300" y="663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66057</xdr:rowOff>
    </xdr:from>
    <xdr:ext cx="405111" cy="259045"/>
    <xdr:sp macro="" textlink="">
      <xdr:nvSpPr>
        <xdr:cNvPr id="540" name="n_1mainValue【認定こども園・幼稚園・保育所】&#10;有形固定資産減価償却率"/>
        <xdr:cNvSpPr txBox="1"/>
      </xdr:nvSpPr>
      <xdr:spPr>
        <a:xfrm>
          <a:off x="15266044"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48277</xdr:rowOff>
    </xdr:from>
    <xdr:ext cx="405111" cy="259045"/>
    <xdr:sp macro="" textlink="">
      <xdr:nvSpPr>
        <xdr:cNvPr id="541" name="n_2mainValue【認定こども園・幼稚園・保育所】&#10;有形固定資産減価償却率"/>
        <xdr:cNvSpPr txBox="1"/>
      </xdr:nvSpPr>
      <xdr:spPr>
        <a:xfrm>
          <a:off x="14389744"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17797</xdr:rowOff>
    </xdr:from>
    <xdr:ext cx="405111" cy="259045"/>
    <xdr:sp macro="" textlink="">
      <xdr:nvSpPr>
        <xdr:cNvPr id="542" name="n_3mainValue【認定こども園・幼稚園・保育所】&#10;有形固定資産減価償却率"/>
        <xdr:cNvSpPr txBox="1"/>
      </xdr:nvSpPr>
      <xdr:spPr>
        <a:xfrm>
          <a:off x="13500744"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158767</xdr:rowOff>
    </xdr:from>
    <xdr:ext cx="405111" cy="259045"/>
    <xdr:sp macro="" textlink="">
      <xdr:nvSpPr>
        <xdr:cNvPr id="543" name="n_4mainValue【認定こども園・幼稚園・保育所】&#10;有形固定資産減価償却率"/>
        <xdr:cNvSpPr txBox="1"/>
      </xdr:nvSpPr>
      <xdr:spPr>
        <a:xfrm>
          <a:off x="12611744"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123698</xdr:rowOff>
    </xdr:from>
    <xdr:to>
      <xdr:col>116</xdr:col>
      <xdr:colOff>114300</xdr:colOff>
      <xdr:row>37</xdr:row>
      <xdr:rowOff>53848</xdr:rowOff>
    </xdr:to>
    <xdr:sp macro="" textlink="">
      <xdr:nvSpPr>
        <xdr:cNvPr id="581" name="楕円 580"/>
        <xdr:cNvSpPr/>
      </xdr:nvSpPr>
      <xdr:spPr>
        <a:xfrm>
          <a:off x="221107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146575</xdr:rowOff>
    </xdr:from>
    <xdr:ext cx="469744" cy="259045"/>
    <xdr:sp macro="" textlink="">
      <xdr:nvSpPr>
        <xdr:cNvPr id="582" name="【認定こども園・幼稚園・保育所】&#10;一人当たり面積該当値テキスト"/>
        <xdr:cNvSpPr txBox="1"/>
      </xdr:nvSpPr>
      <xdr:spPr>
        <a:xfrm>
          <a:off x="22199600"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77978</xdr:rowOff>
    </xdr:from>
    <xdr:to>
      <xdr:col>112</xdr:col>
      <xdr:colOff>38100</xdr:colOff>
      <xdr:row>37</xdr:row>
      <xdr:rowOff>8128</xdr:rowOff>
    </xdr:to>
    <xdr:sp macro="" textlink="">
      <xdr:nvSpPr>
        <xdr:cNvPr id="583" name="楕円 582"/>
        <xdr:cNvSpPr/>
      </xdr:nvSpPr>
      <xdr:spPr>
        <a:xfrm>
          <a:off x="21272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128778</xdr:rowOff>
    </xdr:from>
    <xdr:to>
      <xdr:col>116</xdr:col>
      <xdr:colOff>63500</xdr:colOff>
      <xdr:row>37</xdr:row>
      <xdr:rowOff>3048</xdr:rowOff>
    </xdr:to>
    <xdr:cxnSp macro="">
      <xdr:nvCxnSpPr>
        <xdr:cNvPr id="584" name="直線コネクタ 583"/>
        <xdr:cNvCxnSpPr/>
      </xdr:nvCxnSpPr>
      <xdr:spPr>
        <a:xfrm>
          <a:off x="21323300" y="63009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100838</xdr:rowOff>
    </xdr:from>
    <xdr:to>
      <xdr:col>107</xdr:col>
      <xdr:colOff>101600</xdr:colOff>
      <xdr:row>37</xdr:row>
      <xdr:rowOff>30988</xdr:rowOff>
    </xdr:to>
    <xdr:sp macro="" textlink="">
      <xdr:nvSpPr>
        <xdr:cNvPr id="585" name="楕円 584"/>
        <xdr:cNvSpPr/>
      </xdr:nvSpPr>
      <xdr:spPr>
        <a:xfrm>
          <a:off x="20383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128778</xdr:rowOff>
    </xdr:from>
    <xdr:to>
      <xdr:col>111</xdr:col>
      <xdr:colOff>177800</xdr:colOff>
      <xdr:row>36</xdr:row>
      <xdr:rowOff>151638</xdr:rowOff>
    </xdr:to>
    <xdr:cxnSp macro="">
      <xdr:nvCxnSpPr>
        <xdr:cNvPr id="586" name="直線コネクタ 585"/>
        <xdr:cNvCxnSpPr/>
      </xdr:nvCxnSpPr>
      <xdr:spPr>
        <a:xfrm flipV="1">
          <a:off x="20434300" y="63009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119126</xdr:rowOff>
    </xdr:from>
    <xdr:to>
      <xdr:col>102</xdr:col>
      <xdr:colOff>165100</xdr:colOff>
      <xdr:row>37</xdr:row>
      <xdr:rowOff>49276</xdr:rowOff>
    </xdr:to>
    <xdr:sp macro="" textlink="">
      <xdr:nvSpPr>
        <xdr:cNvPr id="587" name="楕円 586"/>
        <xdr:cNvSpPr/>
      </xdr:nvSpPr>
      <xdr:spPr>
        <a:xfrm>
          <a:off x="19494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151638</xdr:rowOff>
    </xdr:from>
    <xdr:to>
      <xdr:col>107</xdr:col>
      <xdr:colOff>50800</xdr:colOff>
      <xdr:row>36</xdr:row>
      <xdr:rowOff>169926</xdr:rowOff>
    </xdr:to>
    <xdr:cxnSp macro="">
      <xdr:nvCxnSpPr>
        <xdr:cNvPr id="588" name="直線コネクタ 587"/>
        <xdr:cNvCxnSpPr/>
      </xdr:nvCxnSpPr>
      <xdr:spPr>
        <a:xfrm flipV="1">
          <a:off x="19545300" y="63238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589" name="楕円 588"/>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169926</xdr:rowOff>
    </xdr:from>
    <xdr:to>
      <xdr:col>102</xdr:col>
      <xdr:colOff>114300</xdr:colOff>
      <xdr:row>37</xdr:row>
      <xdr:rowOff>19050</xdr:rowOff>
    </xdr:to>
    <xdr:cxnSp macro="">
      <xdr:nvCxnSpPr>
        <xdr:cNvPr id="590" name="直線コネクタ 589"/>
        <xdr:cNvCxnSpPr/>
      </xdr:nvCxnSpPr>
      <xdr:spPr>
        <a:xfrm flipV="1">
          <a:off x="18656300" y="63421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24655</xdr:rowOff>
    </xdr:from>
    <xdr:ext cx="469744" cy="259045"/>
    <xdr:sp macro="" textlink="">
      <xdr:nvSpPr>
        <xdr:cNvPr id="595" name="n_1mainValue【認定こども園・幼稚園・保育所】&#10;一人当たり面積"/>
        <xdr:cNvSpPr txBox="1"/>
      </xdr:nvSpPr>
      <xdr:spPr>
        <a:xfrm>
          <a:off x="210757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47515</xdr:rowOff>
    </xdr:from>
    <xdr:ext cx="469744" cy="259045"/>
    <xdr:sp macro="" textlink="">
      <xdr:nvSpPr>
        <xdr:cNvPr id="596" name="n_2mainValue【認定こども園・幼稚園・保育所】&#10;一人当たり面積"/>
        <xdr:cNvSpPr txBox="1"/>
      </xdr:nvSpPr>
      <xdr:spPr>
        <a:xfrm>
          <a:off x="201994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65803</xdr:rowOff>
    </xdr:from>
    <xdr:ext cx="469744" cy="259045"/>
    <xdr:sp macro="" textlink="">
      <xdr:nvSpPr>
        <xdr:cNvPr id="597" name="n_3mainValue【認定こども園・幼稚園・保育所】&#10;一人当たり面積"/>
        <xdr:cNvSpPr txBox="1"/>
      </xdr:nvSpPr>
      <xdr:spPr>
        <a:xfrm>
          <a:off x="193104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598" name="n_4mainValue【認定こども園・幼稚園・保育所】&#10;一人当たり面積"/>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47498</xdr:rowOff>
    </xdr:from>
    <xdr:to>
      <xdr:col>85</xdr:col>
      <xdr:colOff>177800</xdr:colOff>
      <xdr:row>60</xdr:row>
      <xdr:rowOff>149098</xdr:rowOff>
    </xdr:to>
    <xdr:sp macro="" textlink="">
      <xdr:nvSpPr>
        <xdr:cNvPr id="637" name="楕円 636"/>
        <xdr:cNvSpPr/>
      </xdr:nvSpPr>
      <xdr:spPr>
        <a:xfrm>
          <a:off x="16268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25925</xdr:rowOff>
    </xdr:from>
    <xdr:ext cx="405111" cy="259045"/>
    <xdr:sp macro="" textlink="">
      <xdr:nvSpPr>
        <xdr:cNvPr id="638" name="【学校施設】&#10;有形固定資産減価償却率該当値テキスト"/>
        <xdr:cNvSpPr txBox="1"/>
      </xdr:nvSpPr>
      <xdr:spPr>
        <a:xfrm>
          <a:off x="16357600"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38354</xdr:rowOff>
    </xdr:from>
    <xdr:to>
      <xdr:col>81</xdr:col>
      <xdr:colOff>101600</xdr:colOff>
      <xdr:row>60</xdr:row>
      <xdr:rowOff>139954</xdr:rowOff>
    </xdr:to>
    <xdr:sp macro="" textlink="">
      <xdr:nvSpPr>
        <xdr:cNvPr id="639" name="楕円 638"/>
        <xdr:cNvSpPr/>
      </xdr:nvSpPr>
      <xdr:spPr>
        <a:xfrm>
          <a:off x="15430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89154</xdr:rowOff>
    </xdr:from>
    <xdr:to>
      <xdr:col>85</xdr:col>
      <xdr:colOff>127000</xdr:colOff>
      <xdr:row>60</xdr:row>
      <xdr:rowOff>98298</xdr:rowOff>
    </xdr:to>
    <xdr:cxnSp macro="">
      <xdr:nvCxnSpPr>
        <xdr:cNvPr id="640" name="直線コネクタ 639"/>
        <xdr:cNvCxnSpPr/>
      </xdr:nvCxnSpPr>
      <xdr:spPr>
        <a:xfrm>
          <a:off x="15481300" y="1037615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81788</xdr:rowOff>
    </xdr:from>
    <xdr:to>
      <xdr:col>76</xdr:col>
      <xdr:colOff>165100</xdr:colOff>
      <xdr:row>61</xdr:row>
      <xdr:rowOff>11938</xdr:rowOff>
    </xdr:to>
    <xdr:sp macro="" textlink="">
      <xdr:nvSpPr>
        <xdr:cNvPr id="641" name="楕円 640"/>
        <xdr:cNvSpPr/>
      </xdr:nvSpPr>
      <xdr:spPr>
        <a:xfrm>
          <a:off x="14541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89154</xdr:rowOff>
    </xdr:from>
    <xdr:to>
      <xdr:col>81</xdr:col>
      <xdr:colOff>50800</xdr:colOff>
      <xdr:row>60</xdr:row>
      <xdr:rowOff>132588</xdr:rowOff>
    </xdr:to>
    <xdr:cxnSp macro="">
      <xdr:nvCxnSpPr>
        <xdr:cNvPr id="642" name="直線コネクタ 641"/>
        <xdr:cNvCxnSpPr/>
      </xdr:nvCxnSpPr>
      <xdr:spPr>
        <a:xfrm flipV="1">
          <a:off x="14592300" y="103761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3" name="楕円 642"/>
        <xdr:cNvSpPr/>
      </xdr:nvSpPr>
      <xdr:spPr>
        <a:xfrm>
          <a:off x="13652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132588</xdr:rowOff>
    </xdr:from>
    <xdr:to>
      <xdr:col>76</xdr:col>
      <xdr:colOff>114300</xdr:colOff>
      <xdr:row>61</xdr:row>
      <xdr:rowOff>52578</xdr:rowOff>
    </xdr:to>
    <xdr:cxnSp macro="">
      <xdr:nvCxnSpPr>
        <xdr:cNvPr id="644" name="直線コネクタ 643"/>
        <xdr:cNvCxnSpPr/>
      </xdr:nvCxnSpPr>
      <xdr:spPr>
        <a:xfrm flipV="1">
          <a:off x="13703300" y="104195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164084</xdr:rowOff>
    </xdr:from>
    <xdr:to>
      <xdr:col>67</xdr:col>
      <xdr:colOff>101600</xdr:colOff>
      <xdr:row>63</xdr:row>
      <xdr:rowOff>94234</xdr:rowOff>
    </xdr:to>
    <xdr:sp macro="" textlink="">
      <xdr:nvSpPr>
        <xdr:cNvPr id="645" name="楕円 644"/>
        <xdr:cNvSpPr/>
      </xdr:nvSpPr>
      <xdr:spPr>
        <a:xfrm>
          <a:off x="1276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52578</xdr:rowOff>
    </xdr:from>
    <xdr:to>
      <xdr:col>71</xdr:col>
      <xdr:colOff>177800</xdr:colOff>
      <xdr:row>63</xdr:row>
      <xdr:rowOff>43434</xdr:rowOff>
    </xdr:to>
    <xdr:cxnSp macro="">
      <xdr:nvCxnSpPr>
        <xdr:cNvPr id="646" name="直線コネクタ 645"/>
        <xdr:cNvCxnSpPr/>
      </xdr:nvCxnSpPr>
      <xdr:spPr>
        <a:xfrm flipV="1">
          <a:off x="12814300" y="10511028"/>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131081</xdr:rowOff>
    </xdr:from>
    <xdr:ext cx="405111" cy="259045"/>
    <xdr:sp macro="" textlink="">
      <xdr:nvSpPr>
        <xdr:cNvPr id="651" name="n_1mainValue【学校施設】&#10;有形固定資産減価償却率"/>
        <xdr:cNvSpPr txBox="1"/>
      </xdr:nvSpPr>
      <xdr:spPr>
        <a:xfrm>
          <a:off x="152660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3065</xdr:rowOff>
    </xdr:from>
    <xdr:ext cx="405111" cy="259045"/>
    <xdr:sp macro="" textlink="">
      <xdr:nvSpPr>
        <xdr:cNvPr id="652" name="n_2mainValue【学校施設】&#10;有形固定資産減価償却率"/>
        <xdr:cNvSpPr txBox="1"/>
      </xdr:nvSpPr>
      <xdr:spPr>
        <a:xfrm>
          <a:off x="14389744"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53" name="n_3main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85361</xdr:rowOff>
    </xdr:from>
    <xdr:ext cx="405111" cy="259045"/>
    <xdr:sp macro="" textlink="">
      <xdr:nvSpPr>
        <xdr:cNvPr id="654" name="n_4mainValue【学校施設】&#10;有形固定資産減価償却率"/>
        <xdr:cNvSpPr txBox="1"/>
      </xdr:nvSpPr>
      <xdr:spPr>
        <a:xfrm>
          <a:off x="126117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6" name="楕円 695"/>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697" name="【学校施設】&#10;一人当たり面積該当値テキスト"/>
        <xdr:cNvSpPr txBox="1"/>
      </xdr:nvSpPr>
      <xdr:spPr>
        <a:xfrm>
          <a:off x="221996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39497</xdr:rowOff>
    </xdr:from>
    <xdr:to>
      <xdr:col>112</xdr:col>
      <xdr:colOff>38100</xdr:colOff>
      <xdr:row>61</xdr:row>
      <xdr:rowOff>141097</xdr:rowOff>
    </xdr:to>
    <xdr:sp macro="" textlink="">
      <xdr:nvSpPr>
        <xdr:cNvPr id="698" name="楕円 697"/>
        <xdr:cNvSpPr/>
      </xdr:nvSpPr>
      <xdr:spPr>
        <a:xfrm>
          <a:off x="21272500" y="10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90297</xdr:rowOff>
    </xdr:from>
    <xdr:to>
      <xdr:col>116</xdr:col>
      <xdr:colOff>63500</xdr:colOff>
      <xdr:row>61</xdr:row>
      <xdr:rowOff>125730</xdr:rowOff>
    </xdr:to>
    <xdr:cxnSp macro="">
      <xdr:nvCxnSpPr>
        <xdr:cNvPr id="699" name="直線コネクタ 698"/>
        <xdr:cNvCxnSpPr/>
      </xdr:nvCxnSpPr>
      <xdr:spPr>
        <a:xfrm>
          <a:off x="21323300" y="10548747"/>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54193</xdr:rowOff>
    </xdr:from>
    <xdr:to>
      <xdr:col>107</xdr:col>
      <xdr:colOff>101600</xdr:colOff>
      <xdr:row>61</xdr:row>
      <xdr:rowOff>155793</xdr:rowOff>
    </xdr:to>
    <xdr:sp macro="" textlink="">
      <xdr:nvSpPr>
        <xdr:cNvPr id="700" name="楕円 699"/>
        <xdr:cNvSpPr/>
      </xdr:nvSpPr>
      <xdr:spPr>
        <a:xfrm>
          <a:off x="20383500" y="105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90297</xdr:rowOff>
    </xdr:from>
    <xdr:to>
      <xdr:col>111</xdr:col>
      <xdr:colOff>177800</xdr:colOff>
      <xdr:row>61</xdr:row>
      <xdr:rowOff>104993</xdr:rowOff>
    </xdr:to>
    <xdr:cxnSp macro="">
      <xdr:nvCxnSpPr>
        <xdr:cNvPr id="701" name="直線コネクタ 700"/>
        <xdr:cNvCxnSpPr/>
      </xdr:nvCxnSpPr>
      <xdr:spPr>
        <a:xfrm flipV="1">
          <a:off x="20434300" y="1054874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66439</xdr:rowOff>
    </xdr:from>
    <xdr:to>
      <xdr:col>102</xdr:col>
      <xdr:colOff>165100</xdr:colOff>
      <xdr:row>61</xdr:row>
      <xdr:rowOff>168039</xdr:rowOff>
    </xdr:to>
    <xdr:sp macro="" textlink="">
      <xdr:nvSpPr>
        <xdr:cNvPr id="702" name="楕円 701"/>
        <xdr:cNvSpPr/>
      </xdr:nvSpPr>
      <xdr:spPr>
        <a:xfrm>
          <a:off x="19494500" y="105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104993</xdr:rowOff>
    </xdr:from>
    <xdr:to>
      <xdr:col>107</xdr:col>
      <xdr:colOff>50800</xdr:colOff>
      <xdr:row>61</xdr:row>
      <xdr:rowOff>117239</xdr:rowOff>
    </xdr:to>
    <xdr:cxnSp macro="">
      <xdr:nvCxnSpPr>
        <xdr:cNvPr id="703" name="直線コネクタ 702"/>
        <xdr:cNvCxnSpPr/>
      </xdr:nvCxnSpPr>
      <xdr:spPr>
        <a:xfrm flipV="1">
          <a:off x="19545300" y="10563443"/>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135836</xdr:rowOff>
    </xdr:from>
    <xdr:to>
      <xdr:col>98</xdr:col>
      <xdr:colOff>38100</xdr:colOff>
      <xdr:row>62</xdr:row>
      <xdr:rowOff>65986</xdr:rowOff>
    </xdr:to>
    <xdr:sp macro="" textlink="">
      <xdr:nvSpPr>
        <xdr:cNvPr id="704" name="楕円 703"/>
        <xdr:cNvSpPr/>
      </xdr:nvSpPr>
      <xdr:spPr>
        <a:xfrm>
          <a:off x="18605500" y="105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117239</xdr:rowOff>
    </xdr:from>
    <xdr:to>
      <xdr:col>102</xdr:col>
      <xdr:colOff>114300</xdr:colOff>
      <xdr:row>62</xdr:row>
      <xdr:rowOff>15186</xdr:rowOff>
    </xdr:to>
    <xdr:cxnSp macro="">
      <xdr:nvCxnSpPr>
        <xdr:cNvPr id="705" name="直線コネクタ 704"/>
        <xdr:cNvCxnSpPr/>
      </xdr:nvCxnSpPr>
      <xdr:spPr>
        <a:xfrm flipV="1">
          <a:off x="18656300" y="10575689"/>
          <a:ext cx="8890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157624</xdr:rowOff>
    </xdr:from>
    <xdr:ext cx="469744" cy="259045"/>
    <xdr:sp macro="" textlink="">
      <xdr:nvSpPr>
        <xdr:cNvPr id="710" name="n_1mainValue【学校施設】&#10;一人当たり面積"/>
        <xdr:cNvSpPr txBox="1"/>
      </xdr:nvSpPr>
      <xdr:spPr>
        <a:xfrm>
          <a:off x="21075727" y="1027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870</xdr:rowOff>
    </xdr:from>
    <xdr:ext cx="469744" cy="259045"/>
    <xdr:sp macro="" textlink="">
      <xdr:nvSpPr>
        <xdr:cNvPr id="711" name="n_2mainValue【学校施設】&#10;一人当たり面積"/>
        <xdr:cNvSpPr txBox="1"/>
      </xdr:nvSpPr>
      <xdr:spPr>
        <a:xfrm>
          <a:off x="20199427" y="102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13116</xdr:rowOff>
    </xdr:from>
    <xdr:ext cx="469744" cy="259045"/>
    <xdr:sp macro="" textlink="">
      <xdr:nvSpPr>
        <xdr:cNvPr id="712" name="n_3mainValue【学校施設】&#10;一人当たり面積"/>
        <xdr:cNvSpPr txBox="1"/>
      </xdr:nvSpPr>
      <xdr:spPr>
        <a:xfrm>
          <a:off x="19310427" y="10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82513</xdr:rowOff>
    </xdr:from>
    <xdr:ext cx="469744" cy="259045"/>
    <xdr:sp macro="" textlink="">
      <xdr:nvSpPr>
        <xdr:cNvPr id="713" name="n_4mainValue【学校施設】&#10;一人当たり面積"/>
        <xdr:cNvSpPr txBox="1"/>
      </xdr:nvSpPr>
      <xdr:spPr>
        <a:xfrm>
          <a:off x="18421427" y="1036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54" name="直線コネクタ 753"/>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57"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58" name="直線コネクタ 757"/>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59"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0" name="フローチャート: 判断 75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1" name="フローチャート: 判断 760"/>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2" name="フローチャート: 判断 761"/>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3" name="フローチャート: 判断 762"/>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64" name="フローチャート: 判断 763"/>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770" name="楕円 769"/>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771" name="【公民館】&#10;有形固定資産減価償却率該当値テキスト"/>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772" name="楕円 771"/>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45720</xdr:rowOff>
    </xdr:to>
    <xdr:cxnSp macro="">
      <xdr:nvCxnSpPr>
        <xdr:cNvPr id="773" name="直線コネクタ 772"/>
        <xdr:cNvCxnSpPr/>
      </xdr:nvCxnSpPr>
      <xdr:spPr>
        <a:xfrm>
          <a:off x="15481300" y="18166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74930</xdr:rowOff>
    </xdr:from>
    <xdr:to>
      <xdr:col>76</xdr:col>
      <xdr:colOff>165100</xdr:colOff>
      <xdr:row>106</xdr:row>
      <xdr:rowOff>5080</xdr:rowOff>
    </xdr:to>
    <xdr:sp macro="" textlink="">
      <xdr:nvSpPr>
        <xdr:cNvPr id="774" name="楕円 773"/>
        <xdr:cNvSpPr/>
      </xdr:nvSpPr>
      <xdr:spPr>
        <a:xfrm>
          <a:off x="14541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125730</xdr:rowOff>
    </xdr:from>
    <xdr:to>
      <xdr:col>81</xdr:col>
      <xdr:colOff>50800</xdr:colOff>
      <xdr:row>105</xdr:row>
      <xdr:rowOff>163830</xdr:rowOff>
    </xdr:to>
    <xdr:cxnSp macro="">
      <xdr:nvCxnSpPr>
        <xdr:cNvPr id="775" name="直線コネクタ 774"/>
        <xdr:cNvCxnSpPr/>
      </xdr:nvCxnSpPr>
      <xdr:spPr>
        <a:xfrm>
          <a:off x="14592300" y="18127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776" name="楕円 775"/>
        <xdr:cNvSpPr/>
      </xdr:nvSpPr>
      <xdr:spPr>
        <a:xfrm>
          <a:off x="1365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83820</xdr:rowOff>
    </xdr:from>
    <xdr:to>
      <xdr:col>76</xdr:col>
      <xdr:colOff>114300</xdr:colOff>
      <xdr:row>105</xdr:row>
      <xdr:rowOff>125730</xdr:rowOff>
    </xdr:to>
    <xdr:cxnSp macro="">
      <xdr:nvCxnSpPr>
        <xdr:cNvPr id="777" name="直線コネクタ 776"/>
        <xdr:cNvCxnSpPr/>
      </xdr:nvCxnSpPr>
      <xdr:spPr>
        <a:xfrm>
          <a:off x="13703300" y="18086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166370</xdr:rowOff>
    </xdr:from>
    <xdr:to>
      <xdr:col>67</xdr:col>
      <xdr:colOff>101600</xdr:colOff>
      <xdr:row>105</xdr:row>
      <xdr:rowOff>96520</xdr:rowOff>
    </xdr:to>
    <xdr:sp macro="" textlink="">
      <xdr:nvSpPr>
        <xdr:cNvPr id="778" name="楕円 777"/>
        <xdr:cNvSpPr/>
      </xdr:nvSpPr>
      <xdr:spPr>
        <a:xfrm>
          <a:off x="1276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45720</xdr:rowOff>
    </xdr:from>
    <xdr:to>
      <xdr:col>71</xdr:col>
      <xdr:colOff>177800</xdr:colOff>
      <xdr:row>105</xdr:row>
      <xdr:rowOff>83820</xdr:rowOff>
    </xdr:to>
    <xdr:cxnSp macro="">
      <xdr:nvCxnSpPr>
        <xdr:cNvPr id="779" name="直線コネクタ 778"/>
        <xdr:cNvCxnSpPr/>
      </xdr:nvCxnSpPr>
      <xdr:spPr>
        <a:xfrm>
          <a:off x="12814300" y="1804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0"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1"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2"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3"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784" name="n_1mainValue【公民館】&#10;有形固定資産減価償却率"/>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167657</xdr:rowOff>
    </xdr:from>
    <xdr:ext cx="405111" cy="259045"/>
    <xdr:sp macro="" textlink="">
      <xdr:nvSpPr>
        <xdr:cNvPr id="785" name="n_2mainValue【公民館】&#10;有形固定資産減価償却率"/>
        <xdr:cNvSpPr txBox="1"/>
      </xdr:nvSpPr>
      <xdr:spPr>
        <a:xfrm>
          <a:off x="14389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125747</xdr:rowOff>
    </xdr:from>
    <xdr:ext cx="405111" cy="259045"/>
    <xdr:sp macro="" textlink="">
      <xdr:nvSpPr>
        <xdr:cNvPr id="786" name="n_3mainValue【公民館】&#10;有形固定資産減価償却率"/>
        <xdr:cNvSpPr txBox="1"/>
      </xdr:nvSpPr>
      <xdr:spPr>
        <a:xfrm>
          <a:off x="13500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787" name="n_4mainValue【公民館】&#10;有形固定資産減価償却率"/>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3" name="直線コネクタ 812"/>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4"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5" name="直線コネクタ 814"/>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6"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7" name="直線コネクタ 816"/>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18"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9" name="フローチャート: 判断 818"/>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0" name="フローチャート: 判断 819"/>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1" name="フローチャート: 判断 820"/>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2" name="フローチャート: 判断 821"/>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3" name="フローチャート: 判断 822"/>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9" name="楕円 828"/>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142983</xdr:rowOff>
    </xdr:from>
    <xdr:ext cx="469744" cy="259045"/>
    <xdr:sp macro="" textlink="">
      <xdr:nvSpPr>
        <xdr:cNvPr id="830" name="【公民館】&#10;一人当たり面積該当値テキスト"/>
        <xdr:cNvSpPr txBox="1"/>
      </xdr:nvSpPr>
      <xdr:spPr>
        <a:xfrm>
          <a:off x="22199600" y="181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130992</xdr:rowOff>
    </xdr:from>
    <xdr:to>
      <xdr:col>112</xdr:col>
      <xdr:colOff>38100</xdr:colOff>
      <xdr:row>107</xdr:row>
      <xdr:rowOff>61142</xdr:rowOff>
    </xdr:to>
    <xdr:sp macro="" textlink="">
      <xdr:nvSpPr>
        <xdr:cNvPr id="831" name="楕円 830"/>
        <xdr:cNvSpPr/>
      </xdr:nvSpPr>
      <xdr:spPr>
        <a:xfrm>
          <a:off x="212725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10342</xdr:rowOff>
    </xdr:to>
    <xdr:cxnSp macro="">
      <xdr:nvCxnSpPr>
        <xdr:cNvPr id="832" name="直線コネクタ 831"/>
        <xdr:cNvCxnSpPr/>
      </xdr:nvCxnSpPr>
      <xdr:spPr>
        <a:xfrm flipV="1">
          <a:off x="21323300" y="1834460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140788</xdr:rowOff>
    </xdr:from>
    <xdr:to>
      <xdr:col>107</xdr:col>
      <xdr:colOff>101600</xdr:colOff>
      <xdr:row>107</xdr:row>
      <xdr:rowOff>70938</xdr:rowOff>
    </xdr:to>
    <xdr:sp macro="" textlink="">
      <xdr:nvSpPr>
        <xdr:cNvPr id="833" name="楕円 832"/>
        <xdr:cNvSpPr/>
      </xdr:nvSpPr>
      <xdr:spPr>
        <a:xfrm>
          <a:off x="20383500" y="18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10342</xdr:rowOff>
    </xdr:from>
    <xdr:to>
      <xdr:col>111</xdr:col>
      <xdr:colOff>177800</xdr:colOff>
      <xdr:row>107</xdr:row>
      <xdr:rowOff>20138</xdr:rowOff>
    </xdr:to>
    <xdr:cxnSp macro="">
      <xdr:nvCxnSpPr>
        <xdr:cNvPr id="834" name="直線コネクタ 833"/>
        <xdr:cNvCxnSpPr/>
      </xdr:nvCxnSpPr>
      <xdr:spPr>
        <a:xfrm flipV="1">
          <a:off x="20434300" y="183554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1995</xdr:rowOff>
    </xdr:from>
    <xdr:to>
      <xdr:col>102</xdr:col>
      <xdr:colOff>165100</xdr:colOff>
      <xdr:row>107</xdr:row>
      <xdr:rowOff>103595</xdr:rowOff>
    </xdr:to>
    <xdr:sp macro="" textlink="">
      <xdr:nvSpPr>
        <xdr:cNvPr id="835" name="楕円 834"/>
        <xdr:cNvSpPr/>
      </xdr:nvSpPr>
      <xdr:spPr>
        <a:xfrm>
          <a:off x="19494500" y="18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20138</xdr:rowOff>
    </xdr:from>
    <xdr:to>
      <xdr:col>107</xdr:col>
      <xdr:colOff>50800</xdr:colOff>
      <xdr:row>107</xdr:row>
      <xdr:rowOff>52795</xdr:rowOff>
    </xdr:to>
    <xdr:cxnSp macro="">
      <xdr:nvCxnSpPr>
        <xdr:cNvPr id="836" name="直線コネクタ 835"/>
        <xdr:cNvCxnSpPr/>
      </xdr:nvCxnSpPr>
      <xdr:spPr>
        <a:xfrm flipV="1">
          <a:off x="19545300" y="183652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9616</xdr:rowOff>
    </xdr:from>
    <xdr:to>
      <xdr:col>98</xdr:col>
      <xdr:colOff>38100</xdr:colOff>
      <xdr:row>107</xdr:row>
      <xdr:rowOff>111216</xdr:rowOff>
    </xdr:to>
    <xdr:sp macro="" textlink="">
      <xdr:nvSpPr>
        <xdr:cNvPr id="837" name="楕円 836"/>
        <xdr:cNvSpPr/>
      </xdr:nvSpPr>
      <xdr:spPr>
        <a:xfrm>
          <a:off x="18605500" y="183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52795</xdr:rowOff>
    </xdr:from>
    <xdr:to>
      <xdr:col>102</xdr:col>
      <xdr:colOff>114300</xdr:colOff>
      <xdr:row>107</xdr:row>
      <xdr:rowOff>60416</xdr:rowOff>
    </xdr:to>
    <xdr:cxnSp macro="">
      <xdr:nvCxnSpPr>
        <xdr:cNvPr id="838" name="直線コネクタ 837"/>
        <xdr:cNvCxnSpPr/>
      </xdr:nvCxnSpPr>
      <xdr:spPr>
        <a:xfrm flipV="1">
          <a:off x="18656300" y="183979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39"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0"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1"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42"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77669</xdr:rowOff>
    </xdr:from>
    <xdr:ext cx="469744" cy="259045"/>
    <xdr:sp macro="" textlink="">
      <xdr:nvSpPr>
        <xdr:cNvPr id="843" name="n_1mainValue【公民館】&#10;一人当たり面積"/>
        <xdr:cNvSpPr txBox="1"/>
      </xdr:nvSpPr>
      <xdr:spPr>
        <a:xfrm>
          <a:off x="21075727" y="180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87465</xdr:rowOff>
    </xdr:from>
    <xdr:ext cx="469744" cy="259045"/>
    <xdr:sp macro="" textlink="">
      <xdr:nvSpPr>
        <xdr:cNvPr id="844" name="n_2mainValue【公民館】&#10;一人当たり面積"/>
        <xdr:cNvSpPr txBox="1"/>
      </xdr:nvSpPr>
      <xdr:spPr>
        <a:xfrm>
          <a:off x="20199427" y="1808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120122</xdr:rowOff>
    </xdr:from>
    <xdr:ext cx="469744" cy="259045"/>
    <xdr:sp macro="" textlink="">
      <xdr:nvSpPr>
        <xdr:cNvPr id="845" name="n_3mainValue【公民館】&#10;一人当たり面積"/>
        <xdr:cNvSpPr txBox="1"/>
      </xdr:nvSpPr>
      <xdr:spPr>
        <a:xfrm>
          <a:off x="193104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127743</xdr:rowOff>
    </xdr:from>
    <xdr:ext cx="469744" cy="259045"/>
    <xdr:sp macro="" textlink="">
      <xdr:nvSpPr>
        <xdr:cNvPr id="846" name="n_4mainValue【公民館】&#10;一人当たり面積"/>
        <xdr:cNvSpPr txBox="1"/>
      </xdr:nvSpPr>
      <xdr:spPr>
        <a:xfrm>
          <a:off x="18421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類似団体と比較してあまり差のない数値となっているが、一人当たり延長については類似団体より大きい数値となっている。これは本市が、能登半島最先端に位置し、三方を海岸線に囲まれるとともに面積の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３を山間地が占め、集落が各地に点在する地理的な特殊性と、人口に比べて行政面積（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247.20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ｋ㎡）が広大なためである。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類似団体と比較して高い数値となっているが、一人当たり面積については類似団体より大きい数値となっている。これは年々児童数が減少傾向にあり、施設が老朽化しているためである。以上を踏まえて、保育所の統廃合を行う。</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類似団体と比較して非常に高い率となっている。これは、本市は市域が広く山間地が多いため、多数の小中学校（小学校７、中学校２、義務教育学校２）があり、大部分の学校施設が３０年以上経過しているためである。今後、児童・生徒数の推移を注視するとともに統廃合について検討す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82550</xdr:rowOff>
    </xdr:from>
    <xdr:to>
      <xdr:col>24</xdr:col>
      <xdr:colOff>62865</xdr:colOff>
      <xdr:row>40</xdr:row>
      <xdr:rowOff>127000</xdr:rowOff>
    </xdr:to>
    <xdr:cxnSp macro="">
      <xdr:nvCxnSpPr>
        <xdr:cNvPr id="56" name="直線コネクタ 55"/>
        <xdr:cNvCxnSpPr/>
      </xdr:nvCxnSpPr>
      <xdr:spPr>
        <a:xfrm flipV="1">
          <a:off x="4634865" y="574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29227</xdr:rowOff>
    </xdr:from>
    <xdr:ext cx="340478" cy="259045"/>
    <xdr:sp macro="" textlink="">
      <xdr:nvSpPr>
        <xdr:cNvPr id="59" name="【図書館】&#10;有形固定資産減価償却率最大値テキスト"/>
        <xdr:cNvSpPr txBox="1"/>
      </xdr:nvSpPr>
      <xdr:spPr>
        <a:xfrm>
          <a:off x="4673600"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82550</xdr:rowOff>
    </xdr:from>
    <xdr:to>
      <xdr:col>24</xdr:col>
      <xdr:colOff>152400</xdr:colOff>
      <xdr:row>33</xdr:row>
      <xdr:rowOff>82550</xdr:rowOff>
    </xdr:to>
    <xdr:cxnSp macro="">
      <xdr:nvCxnSpPr>
        <xdr:cNvPr id="60" name="直線コネクタ 59"/>
        <xdr:cNvCxnSpPr/>
      </xdr:nvCxnSpPr>
      <xdr:spPr>
        <a:xfrm>
          <a:off x="45466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40657</xdr:rowOff>
    </xdr:from>
    <xdr:ext cx="405111" cy="259045"/>
    <xdr:sp macro="" textlink="">
      <xdr:nvSpPr>
        <xdr:cNvPr id="61" name="【図書館】&#10;有形固定資産減価償却率平均値テキスト"/>
        <xdr:cNvSpPr txBox="1"/>
      </xdr:nvSpPr>
      <xdr:spPr>
        <a:xfrm>
          <a:off x="4673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2" name="フローチャート: 判断 61"/>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41910</xdr:rowOff>
    </xdr:from>
    <xdr:to>
      <xdr:col>20</xdr:col>
      <xdr:colOff>38100</xdr:colOff>
      <xdr:row>36</xdr:row>
      <xdr:rowOff>143510</xdr:rowOff>
    </xdr:to>
    <xdr:sp macro="" textlink="">
      <xdr:nvSpPr>
        <xdr:cNvPr id="63" name="フローチャート: 判断 62"/>
        <xdr:cNvSpPr/>
      </xdr:nvSpPr>
      <xdr:spPr>
        <a:xfrm>
          <a:off x="3746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25400</xdr:rowOff>
    </xdr:from>
    <xdr:to>
      <xdr:col>15</xdr:col>
      <xdr:colOff>101600</xdr:colOff>
      <xdr:row>36</xdr:row>
      <xdr:rowOff>127000</xdr:rowOff>
    </xdr:to>
    <xdr:sp macro="" textlink="">
      <xdr:nvSpPr>
        <xdr:cNvPr id="64" name="フローチャート: 判断 63"/>
        <xdr:cNvSpPr/>
      </xdr:nvSpPr>
      <xdr:spPr>
        <a:xfrm>
          <a:off x="2857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19050</xdr:rowOff>
    </xdr:from>
    <xdr:to>
      <xdr:col>10</xdr:col>
      <xdr:colOff>165100</xdr:colOff>
      <xdr:row>36</xdr:row>
      <xdr:rowOff>120650</xdr:rowOff>
    </xdr:to>
    <xdr:sp macro="" textlink="">
      <xdr:nvSpPr>
        <xdr:cNvPr id="65" name="フローチャート: 判断 64"/>
        <xdr:cNvSpPr/>
      </xdr:nvSpPr>
      <xdr:spPr>
        <a:xfrm>
          <a:off x="196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137160</xdr:rowOff>
    </xdr:from>
    <xdr:to>
      <xdr:col>24</xdr:col>
      <xdr:colOff>114300</xdr:colOff>
      <xdr:row>34</xdr:row>
      <xdr:rowOff>67310</xdr:rowOff>
    </xdr:to>
    <xdr:sp macro="" textlink="">
      <xdr:nvSpPr>
        <xdr:cNvPr id="72" name="楕円 71"/>
        <xdr:cNvSpPr/>
      </xdr:nvSpPr>
      <xdr:spPr>
        <a:xfrm>
          <a:off x="45847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52087</xdr:rowOff>
    </xdr:from>
    <xdr:ext cx="405111" cy="259045"/>
    <xdr:sp macro="" textlink="">
      <xdr:nvSpPr>
        <xdr:cNvPr id="73" name="【図書館】&#10;有形固定資産減価償却率該当値テキスト"/>
        <xdr:cNvSpPr txBox="1"/>
      </xdr:nvSpPr>
      <xdr:spPr>
        <a:xfrm>
          <a:off x="4673600"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93980</xdr:rowOff>
    </xdr:from>
    <xdr:to>
      <xdr:col>20</xdr:col>
      <xdr:colOff>38100</xdr:colOff>
      <xdr:row>34</xdr:row>
      <xdr:rowOff>24130</xdr:rowOff>
    </xdr:to>
    <xdr:sp macro="" textlink="">
      <xdr:nvSpPr>
        <xdr:cNvPr id="74" name="楕円 73"/>
        <xdr:cNvSpPr/>
      </xdr:nvSpPr>
      <xdr:spPr>
        <a:xfrm>
          <a:off x="3746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144780</xdr:rowOff>
    </xdr:from>
    <xdr:to>
      <xdr:col>24</xdr:col>
      <xdr:colOff>63500</xdr:colOff>
      <xdr:row>34</xdr:row>
      <xdr:rowOff>16510</xdr:rowOff>
    </xdr:to>
    <xdr:cxnSp macro="">
      <xdr:nvCxnSpPr>
        <xdr:cNvPr id="75" name="直線コネクタ 74"/>
        <xdr:cNvCxnSpPr/>
      </xdr:nvCxnSpPr>
      <xdr:spPr>
        <a:xfrm>
          <a:off x="3797300" y="580263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49530</xdr:rowOff>
    </xdr:from>
    <xdr:to>
      <xdr:col>15</xdr:col>
      <xdr:colOff>101600</xdr:colOff>
      <xdr:row>33</xdr:row>
      <xdr:rowOff>151130</xdr:rowOff>
    </xdr:to>
    <xdr:sp macro="" textlink="">
      <xdr:nvSpPr>
        <xdr:cNvPr id="76" name="楕円 75"/>
        <xdr:cNvSpPr/>
      </xdr:nvSpPr>
      <xdr:spPr>
        <a:xfrm>
          <a:off x="2857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100330</xdr:rowOff>
    </xdr:from>
    <xdr:to>
      <xdr:col>19</xdr:col>
      <xdr:colOff>177800</xdr:colOff>
      <xdr:row>33</xdr:row>
      <xdr:rowOff>144780</xdr:rowOff>
    </xdr:to>
    <xdr:cxnSp macro="">
      <xdr:nvCxnSpPr>
        <xdr:cNvPr id="77" name="直線コネクタ 76"/>
        <xdr:cNvCxnSpPr/>
      </xdr:nvCxnSpPr>
      <xdr:spPr>
        <a:xfrm>
          <a:off x="2908300" y="575818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xdr:rowOff>
    </xdr:from>
    <xdr:to>
      <xdr:col>10</xdr:col>
      <xdr:colOff>165100</xdr:colOff>
      <xdr:row>33</xdr:row>
      <xdr:rowOff>107950</xdr:rowOff>
    </xdr:to>
    <xdr:sp macro="" textlink="">
      <xdr:nvSpPr>
        <xdr:cNvPr id="78" name="楕円 77"/>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33</xdr:row>
      <xdr:rowOff>100330</xdr:rowOff>
    </xdr:to>
    <xdr:cxnSp macro="">
      <xdr:nvCxnSpPr>
        <xdr:cNvPr id="79" name="直線コネクタ 78"/>
        <xdr:cNvCxnSpPr/>
      </xdr:nvCxnSpPr>
      <xdr:spPr>
        <a:xfrm>
          <a:off x="2019300" y="57150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69850</xdr:rowOff>
    </xdr:from>
    <xdr:to>
      <xdr:col>6</xdr:col>
      <xdr:colOff>38100</xdr:colOff>
      <xdr:row>40</xdr:row>
      <xdr:rowOff>0</xdr:rowOff>
    </xdr:to>
    <xdr:sp macro="" textlink="">
      <xdr:nvSpPr>
        <xdr:cNvPr id="80" name="楕円 79"/>
        <xdr:cNvSpPr/>
      </xdr:nvSpPr>
      <xdr:spPr>
        <a:xfrm>
          <a:off x="107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39</xdr:row>
      <xdr:rowOff>120650</xdr:rowOff>
    </xdr:to>
    <xdr:cxnSp macro="">
      <xdr:nvCxnSpPr>
        <xdr:cNvPr id="81" name="直線コネクタ 80"/>
        <xdr:cNvCxnSpPr/>
      </xdr:nvCxnSpPr>
      <xdr:spPr>
        <a:xfrm flipV="1">
          <a:off x="1130300" y="5715000"/>
          <a:ext cx="889000" cy="10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134637</xdr:rowOff>
    </xdr:from>
    <xdr:ext cx="405111" cy="259045"/>
    <xdr:sp macro="" textlink="">
      <xdr:nvSpPr>
        <xdr:cNvPr id="82" name="n_1aveValue【図書館】&#10;有形固定資産減価償却率"/>
        <xdr:cNvSpPr txBox="1"/>
      </xdr:nvSpPr>
      <xdr:spPr>
        <a:xfrm>
          <a:off x="35820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118127</xdr:rowOff>
    </xdr:from>
    <xdr:ext cx="405111" cy="259045"/>
    <xdr:sp macro="" textlink="">
      <xdr:nvSpPr>
        <xdr:cNvPr id="83" name="n_2aveValue【図書館】&#10;有形固定資産減価償却率"/>
        <xdr:cNvSpPr txBox="1"/>
      </xdr:nvSpPr>
      <xdr:spPr>
        <a:xfrm>
          <a:off x="2705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111777</xdr:rowOff>
    </xdr:from>
    <xdr:ext cx="405111" cy="259045"/>
    <xdr:sp macro="" textlink="">
      <xdr:nvSpPr>
        <xdr:cNvPr id="84" name="n_3aveValue【図書館】&#10;有形固定資産減価償却率"/>
        <xdr:cNvSpPr txBox="1"/>
      </xdr:nvSpPr>
      <xdr:spPr>
        <a:xfrm>
          <a:off x="1816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40657</xdr:rowOff>
    </xdr:from>
    <xdr:ext cx="340478" cy="259045"/>
    <xdr:sp macro="" textlink="">
      <xdr:nvSpPr>
        <xdr:cNvPr id="86" name="n_1mainValue【図書館】&#10;有形固定資産減価償却率"/>
        <xdr:cNvSpPr txBox="1"/>
      </xdr:nvSpPr>
      <xdr:spPr>
        <a:xfrm>
          <a:off x="3614361" y="552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167657</xdr:rowOff>
    </xdr:from>
    <xdr:ext cx="340478" cy="259045"/>
    <xdr:sp macro="" textlink="">
      <xdr:nvSpPr>
        <xdr:cNvPr id="87" name="n_2mainValue【図書館】&#10;有形固定資産減価償却率"/>
        <xdr:cNvSpPr txBox="1"/>
      </xdr:nvSpPr>
      <xdr:spPr>
        <a:xfrm>
          <a:off x="2738061" y="5482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124477</xdr:rowOff>
    </xdr:from>
    <xdr:ext cx="340478" cy="259045"/>
    <xdr:sp macro="" textlink="">
      <xdr:nvSpPr>
        <xdr:cNvPr id="88" name="n_3mainValue【図書館】&#10;有形固定資産減価償却率"/>
        <xdr:cNvSpPr txBox="1"/>
      </xdr:nvSpPr>
      <xdr:spPr>
        <a:xfrm>
          <a:off x="1849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162577</xdr:rowOff>
    </xdr:from>
    <xdr:ext cx="405111" cy="259045"/>
    <xdr:sp macro="" textlink="">
      <xdr:nvSpPr>
        <xdr:cNvPr id="89" name="n_4mainValue【図書館】&#10;有形固定資産減価償却率"/>
        <xdr:cNvSpPr txBox="1"/>
      </xdr:nvSpPr>
      <xdr:spPr>
        <a:xfrm>
          <a:off x="9277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3" name="直線コネクタ 112"/>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6"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7" name="直線コネクタ 116"/>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18"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9" name="フローチャート: 判断 118"/>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1" name="フローチャート: 判断 120"/>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2" name="フローチャート: 判断 121"/>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3" name="フローチャート: 判断 122"/>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90170</xdr:rowOff>
    </xdr:from>
    <xdr:to>
      <xdr:col>55</xdr:col>
      <xdr:colOff>50800</xdr:colOff>
      <xdr:row>38</xdr:row>
      <xdr:rowOff>20320</xdr:rowOff>
    </xdr:to>
    <xdr:sp macro="" textlink="">
      <xdr:nvSpPr>
        <xdr:cNvPr id="129" name="楕円 128"/>
        <xdr:cNvSpPr/>
      </xdr:nvSpPr>
      <xdr:spPr>
        <a:xfrm>
          <a:off x="10426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113047</xdr:rowOff>
    </xdr:from>
    <xdr:ext cx="469744" cy="259045"/>
    <xdr:sp macro="" textlink="">
      <xdr:nvSpPr>
        <xdr:cNvPr id="130" name="【図書館】&#10;一人当たり面積該当値テキスト"/>
        <xdr:cNvSpPr txBox="1"/>
      </xdr:nvSpPr>
      <xdr:spPr>
        <a:xfrm>
          <a:off x="105156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113030</xdr:rowOff>
    </xdr:from>
    <xdr:to>
      <xdr:col>50</xdr:col>
      <xdr:colOff>165100</xdr:colOff>
      <xdr:row>38</xdr:row>
      <xdr:rowOff>43180</xdr:rowOff>
    </xdr:to>
    <xdr:sp macro="" textlink="">
      <xdr:nvSpPr>
        <xdr:cNvPr id="131" name="楕円 130"/>
        <xdr:cNvSpPr/>
      </xdr:nvSpPr>
      <xdr:spPr>
        <a:xfrm>
          <a:off x="958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140970</xdr:rowOff>
    </xdr:from>
    <xdr:to>
      <xdr:col>55</xdr:col>
      <xdr:colOff>0</xdr:colOff>
      <xdr:row>37</xdr:row>
      <xdr:rowOff>163830</xdr:rowOff>
    </xdr:to>
    <xdr:cxnSp macro="">
      <xdr:nvCxnSpPr>
        <xdr:cNvPr id="132" name="直線コネクタ 131"/>
        <xdr:cNvCxnSpPr/>
      </xdr:nvCxnSpPr>
      <xdr:spPr>
        <a:xfrm flipV="1">
          <a:off x="9639300" y="6484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132080</xdr:rowOff>
    </xdr:from>
    <xdr:to>
      <xdr:col>46</xdr:col>
      <xdr:colOff>38100</xdr:colOff>
      <xdr:row>38</xdr:row>
      <xdr:rowOff>62230</xdr:rowOff>
    </xdr:to>
    <xdr:sp macro="" textlink="">
      <xdr:nvSpPr>
        <xdr:cNvPr id="133" name="楕円 132"/>
        <xdr:cNvSpPr/>
      </xdr:nvSpPr>
      <xdr:spPr>
        <a:xfrm>
          <a:off x="8699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163830</xdr:rowOff>
    </xdr:from>
    <xdr:to>
      <xdr:col>50</xdr:col>
      <xdr:colOff>114300</xdr:colOff>
      <xdr:row>38</xdr:row>
      <xdr:rowOff>11430</xdr:rowOff>
    </xdr:to>
    <xdr:cxnSp macro="">
      <xdr:nvCxnSpPr>
        <xdr:cNvPr id="134" name="直線コネクタ 133"/>
        <xdr:cNvCxnSpPr/>
      </xdr:nvCxnSpPr>
      <xdr:spPr>
        <a:xfrm flipV="1">
          <a:off x="8750300" y="6507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5" name="楕円 134"/>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xdr:rowOff>
    </xdr:from>
    <xdr:to>
      <xdr:col>45</xdr:col>
      <xdr:colOff>177800</xdr:colOff>
      <xdr:row>38</xdr:row>
      <xdr:rowOff>30480</xdr:rowOff>
    </xdr:to>
    <xdr:cxnSp macro="">
      <xdr:nvCxnSpPr>
        <xdr:cNvPr id="136" name="直線コネクタ 135"/>
        <xdr:cNvCxnSpPr/>
      </xdr:nvCxnSpPr>
      <xdr:spPr>
        <a:xfrm flipV="1">
          <a:off x="7861300" y="652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17780</xdr:rowOff>
    </xdr:from>
    <xdr:to>
      <xdr:col>36</xdr:col>
      <xdr:colOff>165100</xdr:colOff>
      <xdr:row>40</xdr:row>
      <xdr:rowOff>119380</xdr:rowOff>
    </xdr:to>
    <xdr:sp macro="" textlink="">
      <xdr:nvSpPr>
        <xdr:cNvPr id="137" name="楕円 136"/>
        <xdr:cNvSpPr/>
      </xdr:nvSpPr>
      <xdr:spPr>
        <a:xfrm>
          <a:off x="692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40</xdr:row>
      <xdr:rowOff>68580</xdr:rowOff>
    </xdr:to>
    <xdr:cxnSp macro="">
      <xdr:nvCxnSpPr>
        <xdr:cNvPr id="138" name="直線コネクタ 137"/>
        <xdr:cNvCxnSpPr/>
      </xdr:nvCxnSpPr>
      <xdr:spPr>
        <a:xfrm flipV="1">
          <a:off x="6972300" y="65455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39"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0"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1"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2"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59707</xdr:rowOff>
    </xdr:from>
    <xdr:ext cx="469744" cy="259045"/>
    <xdr:sp macro="" textlink="">
      <xdr:nvSpPr>
        <xdr:cNvPr id="143" name="n_1mainValue【図書館】&#10;一人当たり面積"/>
        <xdr:cNvSpPr txBox="1"/>
      </xdr:nvSpPr>
      <xdr:spPr>
        <a:xfrm>
          <a:off x="9391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78757</xdr:rowOff>
    </xdr:from>
    <xdr:ext cx="469744" cy="259045"/>
    <xdr:sp macro="" textlink="">
      <xdr:nvSpPr>
        <xdr:cNvPr id="144" name="n_2mainValue【図書館】&#10;一人当たり面積"/>
        <xdr:cNvSpPr txBox="1"/>
      </xdr:nvSpPr>
      <xdr:spPr>
        <a:xfrm>
          <a:off x="8515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5"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135907</xdr:rowOff>
    </xdr:from>
    <xdr:ext cx="469744" cy="259045"/>
    <xdr:sp macro="" textlink="">
      <xdr:nvSpPr>
        <xdr:cNvPr id="146" name="n_4mainValue【図書館】&#10;一人当たり面積"/>
        <xdr:cNvSpPr txBox="1"/>
      </xdr:nvSpPr>
      <xdr:spPr>
        <a:xfrm>
          <a:off x="6737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2" name="直線コネクタ 171"/>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5"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6" name="直線コネクタ 175"/>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0" name="フローチャート: 判断 179"/>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1" name="フローチャート: 判断 180"/>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2" name="フローチャート: 判断 181"/>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88" name="楕円 187"/>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89" name="【体育館・プール】&#10;有形固定資産減価償却率該当値テキスト"/>
        <xdr:cNvSpPr txBox="1"/>
      </xdr:nvSpPr>
      <xdr:spPr>
        <a:xfrm>
          <a:off x="4673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90" name="楕円 189"/>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145324</xdr:rowOff>
    </xdr:to>
    <xdr:cxnSp macro="">
      <xdr:nvCxnSpPr>
        <xdr:cNvPr id="191" name="直線コネクタ 190"/>
        <xdr:cNvCxnSpPr/>
      </xdr:nvCxnSpPr>
      <xdr:spPr>
        <a:xfrm>
          <a:off x="3797300" y="104045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2" name="楕円 191"/>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117566</xdr:rowOff>
    </xdr:to>
    <xdr:cxnSp macro="">
      <xdr:nvCxnSpPr>
        <xdr:cNvPr id="193" name="直線コネクタ 192"/>
        <xdr:cNvCxnSpPr/>
      </xdr:nvCxnSpPr>
      <xdr:spPr>
        <a:xfrm>
          <a:off x="2908300" y="103751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94" name="楕円 193"/>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88174</xdr:rowOff>
    </xdr:to>
    <xdr:cxnSp macro="">
      <xdr:nvCxnSpPr>
        <xdr:cNvPr id="195" name="直線コネクタ 194"/>
        <xdr:cNvCxnSpPr/>
      </xdr:nvCxnSpPr>
      <xdr:spPr>
        <a:xfrm>
          <a:off x="2019300" y="103457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6" name="楕円 195"/>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58783</xdr:rowOff>
    </xdr:to>
    <xdr:cxnSp macro="">
      <xdr:nvCxnSpPr>
        <xdr:cNvPr id="197" name="直線コネクタ 196"/>
        <xdr:cNvCxnSpPr/>
      </xdr:nvCxnSpPr>
      <xdr:spPr>
        <a:xfrm>
          <a:off x="1130300" y="103147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99"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0"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1"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2" name="n_1mainValue【体育館・プー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3" name="n_2mainValue【体育館・プー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126110</xdr:rowOff>
    </xdr:from>
    <xdr:ext cx="405111" cy="259045"/>
    <xdr:sp macro="" textlink="">
      <xdr:nvSpPr>
        <xdr:cNvPr id="204" name="n_3mainValue【体育館・プール】&#10;有形固定資産減価償却率"/>
        <xdr:cNvSpPr txBox="1"/>
      </xdr:nvSpPr>
      <xdr:spPr>
        <a:xfrm>
          <a:off x="1816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5" name="n_4mainValue【体育館・プール】&#10;有形固定資産減価償却率"/>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29" name="直線コネクタ 228"/>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0"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1" name="直線コネクタ 230"/>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2"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3" name="直線コネクタ 232"/>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4"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5" name="フローチャート: 判断 234"/>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6" name="フローチャート: 判断 235"/>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7" name="フローチャート: 判断 236"/>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38" name="フローチャート: 判断 237"/>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39" name="フローチャート: 判断 238"/>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107315</xdr:rowOff>
    </xdr:from>
    <xdr:to>
      <xdr:col>55</xdr:col>
      <xdr:colOff>50800</xdr:colOff>
      <xdr:row>64</xdr:row>
      <xdr:rowOff>37465</xdr:rowOff>
    </xdr:to>
    <xdr:sp macro="" textlink="">
      <xdr:nvSpPr>
        <xdr:cNvPr id="245" name="楕円 244"/>
        <xdr:cNvSpPr/>
      </xdr:nvSpPr>
      <xdr:spPr>
        <a:xfrm>
          <a:off x="104267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22242</xdr:rowOff>
    </xdr:from>
    <xdr:ext cx="469744" cy="259045"/>
    <xdr:sp macro="" textlink="">
      <xdr:nvSpPr>
        <xdr:cNvPr id="246" name="【体育館・プール】&#10;一人当たり面積該当値テキスト"/>
        <xdr:cNvSpPr txBox="1"/>
      </xdr:nvSpPr>
      <xdr:spPr>
        <a:xfrm>
          <a:off x="10515600" y="1082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109601</xdr:rowOff>
    </xdr:from>
    <xdr:to>
      <xdr:col>50</xdr:col>
      <xdr:colOff>165100</xdr:colOff>
      <xdr:row>64</xdr:row>
      <xdr:rowOff>39751</xdr:rowOff>
    </xdr:to>
    <xdr:sp macro="" textlink="">
      <xdr:nvSpPr>
        <xdr:cNvPr id="247" name="楕円 246"/>
        <xdr:cNvSpPr/>
      </xdr:nvSpPr>
      <xdr:spPr>
        <a:xfrm>
          <a:off x="9588500" y="109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158115</xdr:rowOff>
    </xdr:from>
    <xdr:to>
      <xdr:col>55</xdr:col>
      <xdr:colOff>0</xdr:colOff>
      <xdr:row>63</xdr:row>
      <xdr:rowOff>160401</xdr:rowOff>
    </xdr:to>
    <xdr:cxnSp macro="">
      <xdr:nvCxnSpPr>
        <xdr:cNvPr id="248" name="直線コネクタ 247"/>
        <xdr:cNvCxnSpPr/>
      </xdr:nvCxnSpPr>
      <xdr:spPr>
        <a:xfrm flipV="1">
          <a:off x="9639300" y="1095946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111887</xdr:rowOff>
    </xdr:from>
    <xdr:to>
      <xdr:col>46</xdr:col>
      <xdr:colOff>38100</xdr:colOff>
      <xdr:row>64</xdr:row>
      <xdr:rowOff>42037</xdr:rowOff>
    </xdr:to>
    <xdr:sp macro="" textlink="">
      <xdr:nvSpPr>
        <xdr:cNvPr id="249" name="楕円 248"/>
        <xdr:cNvSpPr/>
      </xdr:nvSpPr>
      <xdr:spPr>
        <a:xfrm>
          <a:off x="8699500" y="10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160401</xdr:rowOff>
    </xdr:from>
    <xdr:to>
      <xdr:col>50</xdr:col>
      <xdr:colOff>114300</xdr:colOff>
      <xdr:row>63</xdr:row>
      <xdr:rowOff>162687</xdr:rowOff>
    </xdr:to>
    <xdr:cxnSp macro="">
      <xdr:nvCxnSpPr>
        <xdr:cNvPr id="250" name="直線コネクタ 249"/>
        <xdr:cNvCxnSpPr/>
      </xdr:nvCxnSpPr>
      <xdr:spPr>
        <a:xfrm flipV="1">
          <a:off x="8750300" y="1096175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113792</xdr:rowOff>
    </xdr:from>
    <xdr:to>
      <xdr:col>41</xdr:col>
      <xdr:colOff>101600</xdr:colOff>
      <xdr:row>64</xdr:row>
      <xdr:rowOff>43942</xdr:rowOff>
    </xdr:to>
    <xdr:sp macro="" textlink="">
      <xdr:nvSpPr>
        <xdr:cNvPr id="251" name="楕円 250"/>
        <xdr:cNvSpPr/>
      </xdr:nvSpPr>
      <xdr:spPr>
        <a:xfrm>
          <a:off x="7810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162687</xdr:rowOff>
    </xdr:from>
    <xdr:to>
      <xdr:col>45</xdr:col>
      <xdr:colOff>177800</xdr:colOff>
      <xdr:row>63</xdr:row>
      <xdr:rowOff>164592</xdr:rowOff>
    </xdr:to>
    <xdr:cxnSp macro="">
      <xdr:nvCxnSpPr>
        <xdr:cNvPr id="252" name="直線コネクタ 251"/>
        <xdr:cNvCxnSpPr/>
      </xdr:nvCxnSpPr>
      <xdr:spPr>
        <a:xfrm flipV="1">
          <a:off x="7861300" y="109640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115697</xdr:rowOff>
    </xdr:from>
    <xdr:to>
      <xdr:col>36</xdr:col>
      <xdr:colOff>165100</xdr:colOff>
      <xdr:row>64</xdr:row>
      <xdr:rowOff>45847</xdr:rowOff>
    </xdr:to>
    <xdr:sp macro="" textlink="">
      <xdr:nvSpPr>
        <xdr:cNvPr id="253" name="楕円 252"/>
        <xdr:cNvSpPr/>
      </xdr:nvSpPr>
      <xdr:spPr>
        <a:xfrm>
          <a:off x="69215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164592</xdr:rowOff>
    </xdr:from>
    <xdr:to>
      <xdr:col>41</xdr:col>
      <xdr:colOff>50800</xdr:colOff>
      <xdr:row>63</xdr:row>
      <xdr:rowOff>166497</xdr:rowOff>
    </xdr:to>
    <xdr:cxnSp macro="">
      <xdr:nvCxnSpPr>
        <xdr:cNvPr id="254" name="直線コネクタ 253"/>
        <xdr:cNvCxnSpPr/>
      </xdr:nvCxnSpPr>
      <xdr:spPr>
        <a:xfrm flipV="1">
          <a:off x="6972300" y="1096594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5"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6"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7"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58"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30878</xdr:rowOff>
    </xdr:from>
    <xdr:ext cx="469744" cy="259045"/>
    <xdr:sp macro="" textlink="">
      <xdr:nvSpPr>
        <xdr:cNvPr id="259" name="n_1main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33164</xdr:rowOff>
    </xdr:from>
    <xdr:ext cx="469744" cy="259045"/>
    <xdr:sp macro="" textlink="">
      <xdr:nvSpPr>
        <xdr:cNvPr id="260" name="n_2mainValue【体育館・プール】&#10;一人当たり面積"/>
        <xdr:cNvSpPr txBox="1"/>
      </xdr:nvSpPr>
      <xdr:spPr>
        <a:xfrm>
          <a:off x="8515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35069</xdr:rowOff>
    </xdr:from>
    <xdr:ext cx="469744" cy="259045"/>
    <xdr:sp macro="" textlink="">
      <xdr:nvSpPr>
        <xdr:cNvPr id="261" name="n_3mainValue【体育館・プール】&#10;一人当たり面積"/>
        <xdr:cNvSpPr txBox="1"/>
      </xdr:nvSpPr>
      <xdr:spPr>
        <a:xfrm>
          <a:off x="76264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36974</xdr:rowOff>
    </xdr:from>
    <xdr:ext cx="469744" cy="259045"/>
    <xdr:sp macro="" textlink="">
      <xdr:nvSpPr>
        <xdr:cNvPr id="262" name="n_4mainValue【体育館・プール】&#10;一人当たり面積"/>
        <xdr:cNvSpPr txBox="1"/>
      </xdr:nvSpPr>
      <xdr:spPr>
        <a:xfrm>
          <a:off x="6737427" y="110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88" name="直線コネクタ 287"/>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1"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2" name="直線コネクタ 291"/>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3"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4" name="フローチャート: 判断 293"/>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5" name="フローチャート: 判断 294"/>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6" name="フローチャート: 判断 295"/>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7" name="フローチャート: 判断 296"/>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98" name="フローチャート: 判断 297"/>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41184</xdr:rowOff>
    </xdr:from>
    <xdr:to>
      <xdr:col>24</xdr:col>
      <xdr:colOff>114300</xdr:colOff>
      <xdr:row>82</xdr:row>
      <xdr:rowOff>142784</xdr:rowOff>
    </xdr:to>
    <xdr:sp macro="" textlink="">
      <xdr:nvSpPr>
        <xdr:cNvPr id="304" name="楕円 303"/>
        <xdr:cNvSpPr/>
      </xdr:nvSpPr>
      <xdr:spPr>
        <a:xfrm>
          <a:off x="4584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64061</xdr:rowOff>
    </xdr:from>
    <xdr:ext cx="405111" cy="259045"/>
    <xdr:sp macro="" textlink="">
      <xdr:nvSpPr>
        <xdr:cNvPr id="305" name="【福祉施設】&#10;有形固定資産減価償却率該当値テキスト"/>
        <xdr:cNvSpPr txBox="1"/>
      </xdr:nvSpPr>
      <xdr:spPr>
        <a:xfrm>
          <a:off x="4673600" y="1395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306" name="楕円 305"/>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51163</xdr:rowOff>
    </xdr:from>
    <xdr:to>
      <xdr:col>24</xdr:col>
      <xdr:colOff>63500</xdr:colOff>
      <xdr:row>82</xdr:row>
      <xdr:rowOff>91984</xdr:rowOff>
    </xdr:to>
    <xdr:cxnSp macro="">
      <xdr:nvCxnSpPr>
        <xdr:cNvPr id="307" name="直線コネクタ 306"/>
        <xdr:cNvCxnSpPr/>
      </xdr:nvCxnSpPr>
      <xdr:spPr>
        <a:xfrm>
          <a:off x="3797300" y="141100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130992</xdr:rowOff>
    </xdr:from>
    <xdr:to>
      <xdr:col>15</xdr:col>
      <xdr:colOff>101600</xdr:colOff>
      <xdr:row>82</xdr:row>
      <xdr:rowOff>61142</xdr:rowOff>
    </xdr:to>
    <xdr:sp macro="" textlink="">
      <xdr:nvSpPr>
        <xdr:cNvPr id="308" name="楕円 307"/>
        <xdr:cNvSpPr/>
      </xdr:nvSpPr>
      <xdr:spPr>
        <a:xfrm>
          <a:off x="2857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10342</xdr:rowOff>
    </xdr:from>
    <xdr:to>
      <xdr:col>19</xdr:col>
      <xdr:colOff>177800</xdr:colOff>
      <xdr:row>82</xdr:row>
      <xdr:rowOff>51163</xdr:rowOff>
    </xdr:to>
    <xdr:cxnSp macro="">
      <xdr:nvCxnSpPr>
        <xdr:cNvPr id="309" name="直線コネクタ 308"/>
        <xdr:cNvCxnSpPr/>
      </xdr:nvCxnSpPr>
      <xdr:spPr>
        <a:xfrm>
          <a:off x="2908300" y="140692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119562</xdr:rowOff>
    </xdr:from>
    <xdr:to>
      <xdr:col>10</xdr:col>
      <xdr:colOff>165100</xdr:colOff>
      <xdr:row>82</xdr:row>
      <xdr:rowOff>49712</xdr:rowOff>
    </xdr:to>
    <xdr:sp macro="" textlink="">
      <xdr:nvSpPr>
        <xdr:cNvPr id="310" name="楕円 309"/>
        <xdr:cNvSpPr/>
      </xdr:nvSpPr>
      <xdr:spPr>
        <a:xfrm>
          <a:off x="1968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170362</xdr:rowOff>
    </xdr:from>
    <xdr:to>
      <xdr:col>15</xdr:col>
      <xdr:colOff>50800</xdr:colOff>
      <xdr:row>82</xdr:row>
      <xdr:rowOff>10342</xdr:rowOff>
    </xdr:to>
    <xdr:cxnSp macro="">
      <xdr:nvCxnSpPr>
        <xdr:cNvPr id="311" name="直線コネクタ 310"/>
        <xdr:cNvCxnSpPr/>
      </xdr:nvCxnSpPr>
      <xdr:spPr>
        <a:xfrm>
          <a:off x="2019300" y="140578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82006</xdr:rowOff>
    </xdr:from>
    <xdr:to>
      <xdr:col>6</xdr:col>
      <xdr:colOff>38100</xdr:colOff>
      <xdr:row>82</xdr:row>
      <xdr:rowOff>12156</xdr:rowOff>
    </xdr:to>
    <xdr:sp macro="" textlink="">
      <xdr:nvSpPr>
        <xdr:cNvPr id="312" name="楕円 311"/>
        <xdr:cNvSpPr/>
      </xdr:nvSpPr>
      <xdr:spPr>
        <a:xfrm>
          <a:off x="1079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132806</xdr:rowOff>
    </xdr:from>
    <xdr:to>
      <xdr:col>10</xdr:col>
      <xdr:colOff>114300</xdr:colOff>
      <xdr:row>81</xdr:row>
      <xdr:rowOff>170362</xdr:rowOff>
    </xdr:to>
    <xdr:cxnSp macro="">
      <xdr:nvCxnSpPr>
        <xdr:cNvPr id="313" name="直線コネクタ 312"/>
        <xdr:cNvCxnSpPr/>
      </xdr:nvCxnSpPr>
      <xdr:spPr>
        <a:xfrm>
          <a:off x="1130300" y="140202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4"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5"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6" name="n_3ave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7"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118490</xdr:rowOff>
    </xdr:from>
    <xdr:ext cx="405111" cy="259045"/>
    <xdr:sp macro="" textlink="">
      <xdr:nvSpPr>
        <xdr:cNvPr id="318" name="n_1mainValue【福祉施設】&#10;有形固定資産減価償却率"/>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9" name="n_2main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20" name="n_3mainValue【福祉施設】&#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21" name="n_4main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3" name="直線コネクタ 342"/>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4"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5" name="直線コネクタ 344"/>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6"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7" name="直線コネクタ 346"/>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0" name="フローチャート: 判断 349"/>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1" name="フローチャート: 判断 350"/>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2" name="フローチャート: 判断 351"/>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3" name="フローチャート: 判断 352"/>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99313</xdr:rowOff>
    </xdr:from>
    <xdr:to>
      <xdr:col>55</xdr:col>
      <xdr:colOff>50800</xdr:colOff>
      <xdr:row>85</xdr:row>
      <xdr:rowOff>29463</xdr:rowOff>
    </xdr:to>
    <xdr:sp macro="" textlink="">
      <xdr:nvSpPr>
        <xdr:cNvPr id="359" name="楕円 358"/>
        <xdr:cNvSpPr/>
      </xdr:nvSpPr>
      <xdr:spPr>
        <a:xfrm>
          <a:off x="104267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77740</xdr:rowOff>
    </xdr:from>
    <xdr:ext cx="469744" cy="259045"/>
    <xdr:sp macro="" textlink="">
      <xdr:nvSpPr>
        <xdr:cNvPr id="360" name="【福祉施設】&#10;一人当たり面積該当値テキスト"/>
        <xdr:cNvSpPr txBox="1"/>
      </xdr:nvSpPr>
      <xdr:spPr>
        <a:xfrm>
          <a:off x="10515600"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361" name="楕円 360"/>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150113</xdr:rowOff>
    </xdr:from>
    <xdr:to>
      <xdr:col>55</xdr:col>
      <xdr:colOff>0</xdr:colOff>
      <xdr:row>84</xdr:row>
      <xdr:rowOff>156972</xdr:rowOff>
    </xdr:to>
    <xdr:cxnSp macro="">
      <xdr:nvCxnSpPr>
        <xdr:cNvPr id="362" name="直線コネクタ 361"/>
        <xdr:cNvCxnSpPr/>
      </xdr:nvCxnSpPr>
      <xdr:spPr>
        <a:xfrm flipV="1">
          <a:off x="9639300" y="1455191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63" name="楕円 362"/>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84</xdr:row>
      <xdr:rowOff>161544</xdr:rowOff>
    </xdr:to>
    <xdr:cxnSp macro="">
      <xdr:nvCxnSpPr>
        <xdr:cNvPr id="364" name="直線コネクタ 363"/>
        <xdr:cNvCxnSpPr/>
      </xdr:nvCxnSpPr>
      <xdr:spPr>
        <a:xfrm flipV="1">
          <a:off x="8750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115315</xdr:rowOff>
    </xdr:from>
    <xdr:to>
      <xdr:col>41</xdr:col>
      <xdr:colOff>101600</xdr:colOff>
      <xdr:row>85</xdr:row>
      <xdr:rowOff>45465</xdr:rowOff>
    </xdr:to>
    <xdr:sp macro="" textlink="">
      <xdr:nvSpPr>
        <xdr:cNvPr id="365" name="楕円 364"/>
        <xdr:cNvSpPr/>
      </xdr:nvSpPr>
      <xdr:spPr>
        <a:xfrm>
          <a:off x="7810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166115</xdr:rowOff>
    </xdr:to>
    <xdr:cxnSp macro="">
      <xdr:nvCxnSpPr>
        <xdr:cNvPr id="366" name="直線コネクタ 365"/>
        <xdr:cNvCxnSpPr/>
      </xdr:nvCxnSpPr>
      <xdr:spPr>
        <a:xfrm flipV="1">
          <a:off x="7861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122174</xdr:rowOff>
    </xdr:from>
    <xdr:to>
      <xdr:col>36</xdr:col>
      <xdr:colOff>165100</xdr:colOff>
      <xdr:row>85</xdr:row>
      <xdr:rowOff>52324</xdr:rowOff>
    </xdr:to>
    <xdr:sp macro="" textlink="">
      <xdr:nvSpPr>
        <xdr:cNvPr id="367" name="楕円 366"/>
        <xdr:cNvSpPr/>
      </xdr:nvSpPr>
      <xdr:spPr>
        <a:xfrm>
          <a:off x="6921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166115</xdr:rowOff>
    </xdr:from>
    <xdr:to>
      <xdr:col>41</xdr:col>
      <xdr:colOff>50800</xdr:colOff>
      <xdr:row>85</xdr:row>
      <xdr:rowOff>1524</xdr:rowOff>
    </xdr:to>
    <xdr:cxnSp macro="">
      <xdr:nvCxnSpPr>
        <xdr:cNvPr id="368" name="直線コネクタ 367"/>
        <xdr:cNvCxnSpPr/>
      </xdr:nvCxnSpPr>
      <xdr:spPr>
        <a:xfrm flipV="1">
          <a:off x="6972300" y="145679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9"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0"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1"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2"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373" name="n_1mainValue【福祉施設】&#10;一人当たり面積"/>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74" name="n_2mainValue【福祉施設】&#10;一人当たり面積"/>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36592</xdr:rowOff>
    </xdr:from>
    <xdr:ext cx="469744" cy="259045"/>
    <xdr:sp macro="" textlink="">
      <xdr:nvSpPr>
        <xdr:cNvPr id="375" name="n_3mainValue【福祉施設】&#10;一人当たり面積"/>
        <xdr:cNvSpPr txBox="1"/>
      </xdr:nvSpPr>
      <xdr:spPr>
        <a:xfrm>
          <a:off x="7626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43451</xdr:rowOff>
    </xdr:from>
    <xdr:ext cx="469744" cy="259045"/>
    <xdr:sp macro="" textlink="">
      <xdr:nvSpPr>
        <xdr:cNvPr id="376" name="n_4mainValue【福祉施設】&#10;一人当たり面積"/>
        <xdr:cNvSpPr txBox="1"/>
      </xdr:nvSpPr>
      <xdr:spPr>
        <a:xfrm>
          <a:off x="6737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2" name="直線コネクタ 401"/>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5"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6" name="直線コネクタ 405"/>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7"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9" name="フローチャート: 判断 408"/>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0" name="フローチャート: 判断 409"/>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1" name="フローチャート: 判断 410"/>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2" name="フローチャート: 判断 411"/>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69487</xdr:rowOff>
    </xdr:from>
    <xdr:to>
      <xdr:col>24</xdr:col>
      <xdr:colOff>114300</xdr:colOff>
      <xdr:row>102</xdr:row>
      <xdr:rowOff>171087</xdr:rowOff>
    </xdr:to>
    <xdr:sp macro="" textlink="">
      <xdr:nvSpPr>
        <xdr:cNvPr id="418" name="楕円 417"/>
        <xdr:cNvSpPr/>
      </xdr:nvSpPr>
      <xdr:spPr>
        <a:xfrm>
          <a:off x="4584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92364</xdr:rowOff>
    </xdr:from>
    <xdr:ext cx="405111" cy="259045"/>
    <xdr:sp macro="" textlink="">
      <xdr:nvSpPr>
        <xdr:cNvPr id="419" name="【市民会館】&#10;有形固定資産減価償却率該当値テキスト"/>
        <xdr:cNvSpPr txBox="1"/>
      </xdr:nvSpPr>
      <xdr:spPr>
        <a:xfrm>
          <a:off x="4673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36830</xdr:rowOff>
    </xdr:from>
    <xdr:to>
      <xdr:col>20</xdr:col>
      <xdr:colOff>38100</xdr:colOff>
      <xdr:row>102</xdr:row>
      <xdr:rowOff>138430</xdr:rowOff>
    </xdr:to>
    <xdr:sp macro="" textlink="">
      <xdr:nvSpPr>
        <xdr:cNvPr id="420" name="楕円 419"/>
        <xdr:cNvSpPr/>
      </xdr:nvSpPr>
      <xdr:spPr>
        <a:xfrm>
          <a:off x="3746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87630</xdr:rowOff>
    </xdr:from>
    <xdr:to>
      <xdr:col>24</xdr:col>
      <xdr:colOff>63500</xdr:colOff>
      <xdr:row>102</xdr:row>
      <xdr:rowOff>120287</xdr:rowOff>
    </xdr:to>
    <xdr:cxnSp macro="">
      <xdr:nvCxnSpPr>
        <xdr:cNvPr id="421" name="直線コネクタ 420"/>
        <xdr:cNvCxnSpPr/>
      </xdr:nvCxnSpPr>
      <xdr:spPr>
        <a:xfrm>
          <a:off x="3797300" y="175755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5806</xdr:rowOff>
    </xdr:from>
    <xdr:to>
      <xdr:col>15</xdr:col>
      <xdr:colOff>101600</xdr:colOff>
      <xdr:row>102</xdr:row>
      <xdr:rowOff>107406</xdr:rowOff>
    </xdr:to>
    <xdr:sp macro="" textlink="">
      <xdr:nvSpPr>
        <xdr:cNvPr id="422" name="楕円 421"/>
        <xdr:cNvSpPr/>
      </xdr:nvSpPr>
      <xdr:spPr>
        <a:xfrm>
          <a:off x="2857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56606</xdr:rowOff>
    </xdr:from>
    <xdr:to>
      <xdr:col>19</xdr:col>
      <xdr:colOff>177800</xdr:colOff>
      <xdr:row>102</xdr:row>
      <xdr:rowOff>87630</xdr:rowOff>
    </xdr:to>
    <xdr:cxnSp macro="">
      <xdr:nvCxnSpPr>
        <xdr:cNvPr id="423" name="直線コネクタ 422"/>
        <xdr:cNvCxnSpPr/>
      </xdr:nvCxnSpPr>
      <xdr:spPr>
        <a:xfrm>
          <a:off x="2908300" y="175445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142966</xdr:rowOff>
    </xdr:from>
    <xdr:to>
      <xdr:col>10</xdr:col>
      <xdr:colOff>165100</xdr:colOff>
      <xdr:row>102</xdr:row>
      <xdr:rowOff>73116</xdr:rowOff>
    </xdr:to>
    <xdr:sp macro="" textlink="">
      <xdr:nvSpPr>
        <xdr:cNvPr id="424" name="楕円 423"/>
        <xdr:cNvSpPr/>
      </xdr:nvSpPr>
      <xdr:spPr>
        <a:xfrm>
          <a:off x="1968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22316</xdr:rowOff>
    </xdr:from>
    <xdr:to>
      <xdr:col>15</xdr:col>
      <xdr:colOff>50800</xdr:colOff>
      <xdr:row>102</xdr:row>
      <xdr:rowOff>56606</xdr:rowOff>
    </xdr:to>
    <xdr:cxnSp macro="">
      <xdr:nvCxnSpPr>
        <xdr:cNvPr id="425" name="直線コネクタ 424"/>
        <xdr:cNvCxnSpPr/>
      </xdr:nvCxnSpPr>
      <xdr:spPr>
        <a:xfrm>
          <a:off x="2019300" y="175102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115207</xdr:rowOff>
    </xdr:from>
    <xdr:to>
      <xdr:col>6</xdr:col>
      <xdr:colOff>38100</xdr:colOff>
      <xdr:row>102</xdr:row>
      <xdr:rowOff>45357</xdr:rowOff>
    </xdr:to>
    <xdr:sp macro="" textlink="">
      <xdr:nvSpPr>
        <xdr:cNvPr id="426" name="楕円 425"/>
        <xdr:cNvSpPr/>
      </xdr:nvSpPr>
      <xdr:spPr>
        <a:xfrm>
          <a:off x="1079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166007</xdr:rowOff>
    </xdr:from>
    <xdr:to>
      <xdr:col>10</xdr:col>
      <xdr:colOff>114300</xdr:colOff>
      <xdr:row>102</xdr:row>
      <xdr:rowOff>22316</xdr:rowOff>
    </xdr:to>
    <xdr:cxnSp macro="">
      <xdr:nvCxnSpPr>
        <xdr:cNvPr id="427" name="直線コネクタ 426"/>
        <xdr:cNvCxnSpPr/>
      </xdr:nvCxnSpPr>
      <xdr:spPr>
        <a:xfrm>
          <a:off x="1130300" y="174824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8"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29"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0"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1"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154957</xdr:rowOff>
    </xdr:from>
    <xdr:ext cx="405111" cy="259045"/>
    <xdr:sp macro="" textlink="">
      <xdr:nvSpPr>
        <xdr:cNvPr id="432" name="n_1mainValue【市民会館】&#10;有形固定資産減価償却率"/>
        <xdr:cNvSpPr txBox="1"/>
      </xdr:nvSpPr>
      <xdr:spPr>
        <a:xfrm>
          <a:off x="3582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123933</xdr:rowOff>
    </xdr:from>
    <xdr:ext cx="405111" cy="259045"/>
    <xdr:sp macro="" textlink="">
      <xdr:nvSpPr>
        <xdr:cNvPr id="433" name="n_2mainValue【市民会館】&#10;有形固定資産減価償却率"/>
        <xdr:cNvSpPr txBox="1"/>
      </xdr:nvSpPr>
      <xdr:spPr>
        <a:xfrm>
          <a:off x="2705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89643</xdr:rowOff>
    </xdr:from>
    <xdr:ext cx="405111" cy="259045"/>
    <xdr:sp macro="" textlink="">
      <xdr:nvSpPr>
        <xdr:cNvPr id="434" name="n_3mainValue【市民会館】&#10;有形固定資産減価償却率"/>
        <xdr:cNvSpPr txBox="1"/>
      </xdr:nvSpPr>
      <xdr:spPr>
        <a:xfrm>
          <a:off x="1816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61884</xdr:rowOff>
    </xdr:from>
    <xdr:ext cx="405111" cy="259045"/>
    <xdr:sp macro="" textlink="">
      <xdr:nvSpPr>
        <xdr:cNvPr id="435" name="n_4mainValue【市民会館】&#10;有形固定資産減価償却率"/>
        <xdr:cNvSpPr txBox="1"/>
      </xdr:nvSpPr>
      <xdr:spPr>
        <a:xfrm>
          <a:off x="927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59" name="直線コネクタ 458"/>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0"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1" name="直線コネクタ 460"/>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2"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3" name="直線コネクタ 462"/>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4"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5" name="フローチャート: 判断 464"/>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6" name="フローチャート: 判断 465"/>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7" name="フローチャート: 判断 466"/>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68" name="フローチャート: 判断 467"/>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9" name="フローチャート: 判断 468"/>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114936</xdr:rowOff>
    </xdr:from>
    <xdr:to>
      <xdr:col>55</xdr:col>
      <xdr:colOff>50800</xdr:colOff>
      <xdr:row>106</xdr:row>
      <xdr:rowOff>45086</xdr:rowOff>
    </xdr:to>
    <xdr:sp macro="" textlink="">
      <xdr:nvSpPr>
        <xdr:cNvPr id="475" name="楕円 474"/>
        <xdr:cNvSpPr/>
      </xdr:nvSpPr>
      <xdr:spPr>
        <a:xfrm>
          <a:off x="10426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137813</xdr:rowOff>
    </xdr:from>
    <xdr:ext cx="469744" cy="259045"/>
    <xdr:sp macro="" textlink="">
      <xdr:nvSpPr>
        <xdr:cNvPr id="476" name="【市民会館】&#10;一人当たり面積該当値テキスト"/>
        <xdr:cNvSpPr txBox="1"/>
      </xdr:nvSpPr>
      <xdr:spPr>
        <a:xfrm>
          <a:off x="10515600"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128270</xdr:rowOff>
    </xdr:from>
    <xdr:to>
      <xdr:col>50</xdr:col>
      <xdr:colOff>165100</xdr:colOff>
      <xdr:row>106</xdr:row>
      <xdr:rowOff>58420</xdr:rowOff>
    </xdr:to>
    <xdr:sp macro="" textlink="">
      <xdr:nvSpPr>
        <xdr:cNvPr id="477" name="楕円 476"/>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165736</xdr:rowOff>
    </xdr:from>
    <xdr:to>
      <xdr:col>55</xdr:col>
      <xdr:colOff>0</xdr:colOff>
      <xdr:row>106</xdr:row>
      <xdr:rowOff>7620</xdr:rowOff>
    </xdr:to>
    <xdr:cxnSp macro="">
      <xdr:nvCxnSpPr>
        <xdr:cNvPr id="478" name="直線コネクタ 477"/>
        <xdr:cNvCxnSpPr/>
      </xdr:nvCxnSpPr>
      <xdr:spPr>
        <a:xfrm flipV="1">
          <a:off x="9639300" y="181679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479" name="楕円 478"/>
        <xdr:cNvSpPr/>
      </xdr:nvSpPr>
      <xdr:spPr>
        <a:xfrm>
          <a:off x="869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19050</xdr:rowOff>
    </xdr:to>
    <xdr:cxnSp macro="">
      <xdr:nvCxnSpPr>
        <xdr:cNvPr id="480" name="直線コネクタ 479"/>
        <xdr:cNvCxnSpPr/>
      </xdr:nvCxnSpPr>
      <xdr:spPr>
        <a:xfrm flipV="1">
          <a:off x="8750300" y="1818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81" name="楕円 480"/>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19050</xdr:rowOff>
    </xdr:from>
    <xdr:to>
      <xdr:col>45</xdr:col>
      <xdr:colOff>177800</xdr:colOff>
      <xdr:row>106</xdr:row>
      <xdr:rowOff>30480</xdr:rowOff>
    </xdr:to>
    <xdr:cxnSp macro="">
      <xdr:nvCxnSpPr>
        <xdr:cNvPr id="482" name="直線コネクタ 481"/>
        <xdr:cNvCxnSpPr/>
      </xdr:nvCxnSpPr>
      <xdr:spPr>
        <a:xfrm flipV="1">
          <a:off x="7861300" y="1819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162561</xdr:rowOff>
    </xdr:from>
    <xdr:to>
      <xdr:col>36</xdr:col>
      <xdr:colOff>165100</xdr:colOff>
      <xdr:row>106</xdr:row>
      <xdr:rowOff>92711</xdr:rowOff>
    </xdr:to>
    <xdr:sp macro="" textlink="">
      <xdr:nvSpPr>
        <xdr:cNvPr id="483" name="楕円 482"/>
        <xdr:cNvSpPr/>
      </xdr:nvSpPr>
      <xdr:spPr>
        <a:xfrm>
          <a:off x="692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41911</xdr:rowOff>
    </xdr:to>
    <xdr:cxnSp macro="">
      <xdr:nvCxnSpPr>
        <xdr:cNvPr id="484" name="直線コネクタ 483"/>
        <xdr:cNvCxnSpPr/>
      </xdr:nvCxnSpPr>
      <xdr:spPr>
        <a:xfrm flipV="1">
          <a:off x="6972300" y="18204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5"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6"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7"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88"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74947</xdr:rowOff>
    </xdr:from>
    <xdr:ext cx="469744" cy="259045"/>
    <xdr:sp macro="" textlink="">
      <xdr:nvSpPr>
        <xdr:cNvPr id="489" name="n_1main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86377</xdr:rowOff>
    </xdr:from>
    <xdr:ext cx="469744" cy="259045"/>
    <xdr:sp macro="" textlink="">
      <xdr:nvSpPr>
        <xdr:cNvPr id="490" name="n_2mainValue【市民会館】&#10;一人当たり面積"/>
        <xdr:cNvSpPr txBox="1"/>
      </xdr:nvSpPr>
      <xdr:spPr>
        <a:xfrm>
          <a:off x="8515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91" name="n_3main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109238</xdr:rowOff>
    </xdr:from>
    <xdr:ext cx="469744" cy="259045"/>
    <xdr:sp macro="" textlink="">
      <xdr:nvSpPr>
        <xdr:cNvPr id="492" name="n_4mainValue【市民会館】&#10;一人当たり面積"/>
        <xdr:cNvSpPr txBox="1"/>
      </xdr:nvSpPr>
      <xdr:spPr>
        <a:xfrm>
          <a:off x="6737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18" name="直線コネクタ 517"/>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19"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0" name="直線コネクタ 519"/>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1"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2" name="直線コネクタ 5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3"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4" name="フローチャート: 判断 5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5" name="フローチャート: 判断 524"/>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6" name="フローチャート: 判断 525"/>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7" name="フローチャート: 判断 526"/>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28" name="フローチャート: 判断 527"/>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34" name="楕円 533"/>
        <xdr:cNvSpPr/>
      </xdr:nvSpPr>
      <xdr:spPr>
        <a:xfrm>
          <a:off x="16268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144616</xdr:rowOff>
    </xdr:from>
    <xdr:ext cx="405111" cy="259045"/>
    <xdr:sp macro="" textlink="">
      <xdr:nvSpPr>
        <xdr:cNvPr id="535" name="【一般廃棄物処理施設】&#10;有形固定資産減価償却率該当値テキスト"/>
        <xdr:cNvSpPr txBox="1"/>
      </xdr:nvSpPr>
      <xdr:spPr>
        <a:xfrm>
          <a:off x="16357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536" name="楕円 535"/>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xdr:rowOff>
    </xdr:from>
    <xdr:to>
      <xdr:col>85</xdr:col>
      <xdr:colOff>127000</xdr:colOff>
      <xdr:row>40</xdr:row>
      <xdr:rowOff>19050</xdr:rowOff>
    </xdr:to>
    <xdr:cxnSp macro="">
      <xdr:nvCxnSpPr>
        <xdr:cNvPr id="537" name="直線コネクタ 536"/>
        <xdr:cNvCxnSpPr/>
      </xdr:nvCxnSpPr>
      <xdr:spPr>
        <a:xfrm flipV="1">
          <a:off x="15481300" y="6516188"/>
          <a:ext cx="8382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102144</xdr:rowOff>
    </xdr:from>
    <xdr:to>
      <xdr:col>76</xdr:col>
      <xdr:colOff>165100</xdr:colOff>
      <xdr:row>40</xdr:row>
      <xdr:rowOff>32294</xdr:rowOff>
    </xdr:to>
    <xdr:sp macro="" textlink="">
      <xdr:nvSpPr>
        <xdr:cNvPr id="538" name="楕円 537"/>
        <xdr:cNvSpPr/>
      </xdr:nvSpPr>
      <xdr:spPr>
        <a:xfrm>
          <a:off x="14541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152944</xdr:rowOff>
    </xdr:from>
    <xdr:to>
      <xdr:col>81</xdr:col>
      <xdr:colOff>50800</xdr:colOff>
      <xdr:row>40</xdr:row>
      <xdr:rowOff>19050</xdr:rowOff>
    </xdr:to>
    <xdr:cxnSp macro="">
      <xdr:nvCxnSpPr>
        <xdr:cNvPr id="539" name="直線コネクタ 538"/>
        <xdr:cNvCxnSpPr/>
      </xdr:nvCxnSpPr>
      <xdr:spPr>
        <a:xfrm>
          <a:off x="14592300" y="68394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62956</xdr:rowOff>
    </xdr:from>
    <xdr:to>
      <xdr:col>72</xdr:col>
      <xdr:colOff>38100</xdr:colOff>
      <xdr:row>39</xdr:row>
      <xdr:rowOff>164556</xdr:rowOff>
    </xdr:to>
    <xdr:sp macro="" textlink="">
      <xdr:nvSpPr>
        <xdr:cNvPr id="540" name="楕円 539"/>
        <xdr:cNvSpPr/>
      </xdr:nvSpPr>
      <xdr:spPr>
        <a:xfrm>
          <a:off x="13652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113756</xdr:rowOff>
    </xdr:from>
    <xdr:to>
      <xdr:col>76</xdr:col>
      <xdr:colOff>114300</xdr:colOff>
      <xdr:row>39</xdr:row>
      <xdr:rowOff>152944</xdr:rowOff>
    </xdr:to>
    <xdr:cxnSp macro="">
      <xdr:nvCxnSpPr>
        <xdr:cNvPr id="541" name="直線コネクタ 540"/>
        <xdr:cNvCxnSpPr/>
      </xdr:nvCxnSpPr>
      <xdr:spPr>
        <a:xfrm>
          <a:off x="13703300" y="6800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23767</xdr:rowOff>
    </xdr:from>
    <xdr:to>
      <xdr:col>67</xdr:col>
      <xdr:colOff>101600</xdr:colOff>
      <xdr:row>39</xdr:row>
      <xdr:rowOff>125367</xdr:rowOff>
    </xdr:to>
    <xdr:sp macro="" textlink="">
      <xdr:nvSpPr>
        <xdr:cNvPr id="542" name="楕円 541"/>
        <xdr:cNvSpPr/>
      </xdr:nvSpPr>
      <xdr:spPr>
        <a:xfrm>
          <a:off x="12763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74567</xdr:rowOff>
    </xdr:from>
    <xdr:to>
      <xdr:col>71</xdr:col>
      <xdr:colOff>177800</xdr:colOff>
      <xdr:row>39</xdr:row>
      <xdr:rowOff>113756</xdr:rowOff>
    </xdr:to>
    <xdr:cxnSp macro="">
      <xdr:nvCxnSpPr>
        <xdr:cNvPr id="543" name="直線コネクタ 542"/>
        <xdr:cNvCxnSpPr/>
      </xdr:nvCxnSpPr>
      <xdr:spPr>
        <a:xfrm>
          <a:off x="12814300" y="6761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4"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5"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6"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7"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548" name="n_1mainValue【一般廃棄物処理施設】&#10;有形固定資産減価償却率"/>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23421</xdr:rowOff>
    </xdr:from>
    <xdr:ext cx="405111" cy="259045"/>
    <xdr:sp macro="" textlink="">
      <xdr:nvSpPr>
        <xdr:cNvPr id="549" name="n_2mainValue【一般廃棄物処理施設】&#10;有形固定資産減価償却率"/>
        <xdr:cNvSpPr txBox="1"/>
      </xdr:nvSpPr>
      <xdr:spPr>
        <a:xfrm>
          <a:off x="14389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155683</xdr:rowOff>
    </xdr:from>
    <xdr:ext cx="405111" cy="259045"/>
    <xdr:sp macro="" textlink="">
      <xdr:nvSpPr>
        <xdr:cNvPr id="550" name="n_3mainValue【一般廃棄物処理施設】&#10;有形固定資産減価償却率"/>
        <xdr:cNvSpPr txBox="1"/>
      </xdr:nvSpPr>
      <xdr:spPr>
        <a:xfrm>
          <a:off x="13500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116494</xdr:rowOff>
    </xdr:from>
    <xdr:ext cx="405111" cy="259045"/>
    <xdr:sp macro="" textlink="">
      <xdr:nvSpPr>
        <xdr:cNvPr id="551" name="n_4mainValue【一般廃棄物処理施設】&#10;有形固定資産減価償却率"/>
        <xdr:cNvSpPr txBox="1"/>
      </xdr:nvSpPr>
      <xdr:spPr>
        <a:xfrm>
          <a:off x="12611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3" name="直線コネクタ 572"/>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4"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5" name="直線コネクタ 574"/>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6"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7" name="直線コネクタ 576"/>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78"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79" name="フローチャート: 判断 578"/>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0" name="フローチャート: 判断 579"/>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1" name="フローチャート: 判断 580"/>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2" name="フローチャート: 判断 581"/>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3" name="フローチャート: 判断 582"/>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66187</xdr:rowOff>
    </xdr:from>
    <xdr:to>
      <xdr:col>116</xdr:col>
      <xdr:colOff>114300</xdr:colOff>
      <xdr:row>41</xdr:row>
      <xdr:rowOff>167787</xdr:rowOff>
    </xdr:to>
    <xdr:sp macro="" textlink="">
      <xdr:nvSpPr>
        <xdr:cNvPr id="589" name="楕円 588"/>
        <xdr:cNvSpPr/>
      </xdr:nvSpPr>
      <xdr:spPr>
        <a:xfrm>
          <a:off x="22110700" y="7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152564</xdr:rowOff>
    </xdr:from>
    <xdr:ext cx="469744" cy="259045"/>
    <xdr:sp macro="" textlink="">
      <xdr:nvSpPr>
        <xdr:cNvPr id="590" name="【一般廃棄物処理施設】&#10;一人当たり有形固定資産（償却資産）額該当値テキスト"/>
        <xdr:cNvSpPr txBox="1"/>
      </xdr:nvSpPr>
      <xdr:spPr>
        <a:xfrm>
          <a:off x="22199600" y="70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71700</xdr:rowOff>
    </xdr:from>
    <xdr:to>
      <xdr:col>112</xdr:col>
      <xdr:colOff>38100</xdr:colOff>
      <xdr:row>42</xdr:row>
      <xdr:rowOff>1850</xdr:rowOff>
    </xdr:to>
    <xdr:sp macro="" textlink="">
      <xdr:nvSpPr>
        <xdr:cNvPr id="591" name="楕円 590"/>
        <xdr:cNvSpPr/>
      </xdr:nvSpPr>
      <xdr:spPr>
        <a:xfrm>
          <a:off x="21272500" y="71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116987</xdr:rowOff>
    </xdr:from>
    <xdr:to>
      <xdr:col>116</xdr:col>
      <xdr:colOff>63500</xdr:colOff>
      <xdr:row>41</xdr:row>
      <xdr:rowOff>122500</xdr:rowOff>
    </xdr:to>
    <xdr:cxnSp macro="">
      <xdr:nvCxnSpPr>
        <xdr:cNvPr id="592" name="直線コネクタ 591"/>
        <xdr:cNvCxnSpPr/>
      </xdr:nvCxnSpPr>
      <xdr:spPr>
        <a:xfrm flipV="1">
          <a:off x="21323300" y="7146437"/>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71989</xdr:rowOff>
    </xdr:from>
    <xdr:to>
      <xdr:col>107</xdr:col>
      <xdr:colOff>101600</xdr:colOff>
      <xdr:row>42</xdr:row>
      <xdr:rowOff>2139</xdr:rowOff>
    </xdr:to>
    <xdr:sp macro="" textlink="">
      <xdr:nvSpPr>
        <xdr:cNvPr id="593" name="楕円 592"/>
        <xdr:cNvSpPr/>
      </xdr:nvSpPr>
      <xdr:spPr>
        <a:xfrm>
          <a:off x="20383500" y="71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122500</xdr:rowOff>
    </xdr:from>
    <xdr:to>
      <xdr:col>111</xdr:col>
      <xdr:colOff>177800</xdr:colOff>
      <xdr:row>41</xdr:row>
      <xdr:rowOff>122789</xdr:rowOff>
    </xdr:to>
    <xdr:cxnSp macro="">
      <xdr:nvCxnSpPr>
        <xdr:cNvPr id="594" name="直線コネクタ 593"/>
        <xdr:cNvCxnSpPr/>
      </xdr:nvCxnSpPr>
      <xdr:spPr>
        <a:xfrm flipV="1">
          <a:off x="20434300" y="7151950"/>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72227</xdr:rowOff>
    </xdr:from>
    <xdr:to>
      <xdr:col>102</xdr:col>
      <xdr:colOff>165100</xdr:colOff>
      <xdr:row>42</xdr:row>
      <xdr:rowOff>2377</xdr:rowOff>
    </xdr:to>
    <xdr:sp macro="" textlink="">
      <xdr:nvSpPr>
        <xdr:cNvPr id="595" name="楕円 594"/>
        <xdr:cNvSpPr/>
      </xdr:nvSpPr>
      <xdr:spPr>
        <a:xfrm>
          <a:off x="19494500" y="71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122789</xdr:rowOff>
    </xdr:from>
    <xdr:to>
      <xdr:col>107</xdr:col>
      <xdr:colOff>50800</xdr:colOff>
      <xdr:row>41</xdr:row>
      <xdr:rowOff>123027</xdr:rowOff>
    </xdr:to>
    <xdr:cxnSp macro="">
      <xdr:nvCxnSpPr>
        <xdr:cNvPr id="596" name="直線コネクタ 595"/>
        <xdr:cNvCxnSpPr/>
      </xdr:nvCxnSpPr>
      <xdr:spPr>
        <a:xfrm flipV="1">
          <a:off x="19545300" y="7152239"/>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72473</xdr:rowOff>
    </xdr:from>
    <xdr:to>
      <xdr:col>98</xdr:col>
      <xdr:colOff>38100</xdr:colOff>
      <xdr:row>42</xdr:row>
      <xdr:rowOff>2623</xdr:rowOff>
    </xdr:to>
    <xdr:sp macro="" textlink="">
      <xdr:nvSpPr>
        <xdr:cNvPr id="597" name="楕円 596"/>
        <xdr:cNvSpPr/>
      </xdr:nvSpPr>
      <xdr:spPr>
        <a:xfrm>
          <a:off x="18605500" y="7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123027</xdr:rowOff>
    </xdr:from>
    <xdr:to>
      <xdr:col>102</xdr:col>
      <xdr:colOff>114300</xdr:colOff>
      <xdr:row>41</xdr:row>
      <xdr:rowOff>123273</xdr:rowOff>
    </xdr:to>
    <xdr:cxnSp macro="">
      <xdr:nvCxnSpPr>
        <xdr:cNvPr id="598" name="直線コネクタ 597"/>
        <xdr:cNvCxnSpPr/>
      </xdr:nvCxnSpPr>
      <xdr:spPr>
        <a:xfrm flipV="1">
          <a:off x="18656300" y="7152477"/>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99"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0"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1"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2"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164427</xdr:rowOff>
    </xdr:from>
    <xdr:ext cx="469744" cy="259045"/>
    <xdr:sp macro="" textlink="">
      <xdr:nvSpPr>
        <xdr:cNvPr id="603" name="n_1mainValue【一般廃棄物処理施設】&#10;一人当たり有形固定資産（償却資産）額"/>
        <xdr:cNvSpPr txBox="1"/>
      </xdr:nvSpPr>
      <xdr:spPr>
        <a:xfrm>
          <a:off x="21075728" y="71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164716</xdr:rowOff>
    </xdr:from>
    <xdr:ext cx="469744" cy="259045"/>
    <xdr:sp macro="" textlink="">
      <xdr:nvSpPr>
        <xdr:cNvPr id="604" name="n_2mainValue【一般廃棄物処理施設】&#10;一人当たり有形固定資産（償却資産）額"/>
        <xdr:cNvSpPr txBox="1"/>
      </xdr:nvSpPr>
      <xdr:spPr>
        <a:xfrm>
          <a:off x="20199428" y="71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164954</xdr:rowOff>
    </xdr:from>
    <xdr:ext cx="469744" cy="259045"/>
    <xdr:sp macro="" textlink="">
      <xdr:nvSpPr>
        <xdr:cNvPr id="605" name="n_3mainValue【一般廃棄物処理施設】&#10;一人当たり有形固定資産（償却資産）額"/>
        <xdr:cNvSpPr txBox="1"/>
      </xdr:nvSpPr>
      <xdr:spPr>
        <a:xfrm>
          <a:off x="19310428" y="719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165200</xdr:rowOff>
    </xdr:from>
    <xdr:ext cx="469744" cy="259045"/>
    <xdr:sp macro="" textlink="">
      <xdr:nvSpPr>
        <xdr:cNvPr id="606" name="n_4mainValue【一般廃棄物処理施設】&#10;一人当たり有形固定資産（償却資産）額"/>
        <xdr:cNvSpPr txBox="1"/>
      </xdr:nvSpPr>
      <xdr:spPr>
        <a:xfrm>
          <a:off x="18421428" y="71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2" name="直線コネクタ 631"/>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5"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6" name="直線コネクタ 635"/>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7"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38" name="フローチャート: 判断 637"/>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0" name="フローチャート: 判断 639"/>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1" name="フローチャート: 判断 640"/>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2" name="フローチャート: 判断 641"/>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141877</xdr:rowOff>
    </xdr:from>
    <xdr:to>
      <xdr:col>85</xdr:col>
      <xdr:colOff>177800</xdr:colOff>
      <xdr:row>59</xdr:row>
      <xdr:rowOff>72027</xdr:rowOff>
    </xdr:to>
    <xdr:sp macro="" textlink="">
      <xdr:nvSpPr>
        <xdr:cNvPr id="648" name="楕円 647"/>
        <xdr:cNvSpPr/>
      </xdr:nvSpPr>
      <xdr:spPr>
        <a:xfrm>
          <a:off x="162687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164754</xdr:rowOff>
    </xdr:from>
    <xdr:ext cx="405111" cy="259045"/>
    <xdr:sp macro="" textlink="">
      <xdr:nvSpPr>
        <xdr:cNvPr id="649" name="【保健センター・保健所】&#10;有形固定資産減価償却率該当値テキスト"/>
        <xdr:cNvSpPr txBox="1"/>
      </xdr:nvSpPr>
      <xdr:spPr>
        <a:xfrm>
          <a:off x="16357600" y="993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650" name="楕円 649"/>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59</xdr:row>
      <xdr:rowOff>21227</xdr:rowOff>
    </xdr:to>
    <xdr:cxnSp macro="">
      <xdr:nvCxnSpPr>
        <xdr:cNvPr id="651" name="直線コネクタ 650"/>
        <xdr:cNvCxnSpPr/>
      </xdr:nvCxnSpPr>
      <xdr:spPr>
        <a:xfrm>
          <a:off x="15481300" y="101008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70031</xdr:rowOff>
    </xdr:from>
    <xdr:to>
      <xdr:col>76</xdr:col>
      <xdr:colOff>165100</xdr:colOff>
      <xdr:row>59</xdr:row>
      <xdr:rowOff>181</xdr:rowOff>
    </xdr:to>
    <xdr:sp macro="" textlink="">
      <xdr:nvSpPr>
        <xdr:cNvPr id="652" name="楕円 651"/>
        <xdr:cNvSpPr/>
      </xdr:nvSpPr>
      <xdr:spPr>
        <a:xfrm>
          <a:off x="14541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120831</xdr:rowOff>
    </xdr:from>
    <xdr:to>
      <xdr:col>81</xdr:col>
      <xdr:colOff>50800</xdr:colOff>
      <xdr:row>58</xdr:row>
      <xdr:rowOff>156754</xdr:rowOff>
    </xdr:to>
    <xdr:cxnSp macro="">
      <xdr:nvCxnSpPr>
        <xdr:cNvPr id="653" name="直線コネクタ 652"/>
        <xdr:cNvCxnSpPr/>
      </xdr:nvCxnSpPr>
      <xdr:spPr>
        <a:xfrm>
          <a:off x="14592300" y="100649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34109</xdr:rowOff>
    </xdr:from>
    <xdr:to>
      <xdr:col>72</xdr:col>
      <xdr:colOff>38100</xdr:colOff>
      <xdr:row>58</xdr:row>
      <xdr:rowOff>135709</xdr:rowOff>
    </xdr:to>
    <xdr:sp macro="" textlink="">
      <xdr:nvSpPr>
        <xdr:cNvPr id="654" name="楕円 653"/>
        <xdr:cNvSpPr/>
      </xdr:nvSpPr>
      <xdr:spPr>
        <a:xfrm>
          <a:off x="13652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84909</xdr:rowOff>
    </xdr:from>
    <xdr:to>
      <xdr:col>76</xdr:col>
      <xdr:colOff>114300</xdr:colOff>
      <xdr:row>58</xdr:row>
      <xdr:rowOff>120831</xdr:rowOff>
    </xdr:to>
    <xdr:cxnSp macro="">
      <xdr:nvCxnSpPr>
        <xdr:cNvPr id="655" name="直線コネクタ 654"/>
        <xdr:cNvCxnSpPr/>
      </xdr:nvCxnSpPr>
      <xdr:spPr>
        <a:xfrm>
          <a:off x="13703300" y="100290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56" name="楕円 655"/>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84909</xdr:rowOff>
    </xdr:to>
    <xdr:cxnSp macro="">
      <xdr:nvCxnSpPr>
        <xdr:cNvPr id="657" name="直線コネクタ 656"/>
        <xdr:cNvCxnSpPr/>
      </xdr:nvCxnSpPr>
      <xdr:spPr>
        <a:xfrm>
          <a:off x="12814300" y="100257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8"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59" name="n_2ave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0"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1"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662" name="n_1mainValue【保健センター・保健所】&#10;有形固定資産減価償却率"/>
        <xdr:cNvSpPr txBox="1"/>
      </xdr:nvSpPr>
      <xdr:spPr>
        <a:xfrm>
          <a:off x="15266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16708</xdr:rowOff>
    </xdr:from>
    <xdr:ext cx="405111" cy="259045"/>
    <xdr:sp macro="" textlink="">
      <xdr:nvSpPr>
        <xdr:cNvPr id="663" name="n_2mainValue【保健センター・保健所】&#10;有形固定資産減価償却率"/>
        <xdr:cNvSpPr txBox="1"/>
      </xdr:nvSpPr>
      <xdr:spPr>
        <a:xfrm>
          <a:off x="14389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152236</xdr:rowOff>
    </xdr:from>
    <xdr:ext cx="405111" cy="259045"/>
    <xdr:sp macro="" textlink="">
      <xdr:nvSpPr>
        <xdr:cNvPr id="664" name="n_3mainValue【保健センター・保健所】&#10;有形固定資産減価償却率"/>
        <xdr:cNvSpPr txBox="1"/>
      </xdr:nvSpPr>
      <xdr:spPr>
        <a:xfrm>
          <a:off x="13500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5" name="n_4mainValue【保健センター・保健所】&#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89" name="直線コネクタ 688"/>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2"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3" name="直線コネクタ 692"/>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6" name="フローチャート: 判断 695"/>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7" name="フローチャート: 判断 696"/>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98" name="フローチャート: 判断 697"/>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99" name="フローチャート: 判断 698"/>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128270</xdr:rowOff>
    </xdr:from>
    <xdr:to>
      <xdr:col>116</xdr:col>
      <xdr:colOff>114300</xdr:colOff>
      <xdr:row>60</xdr:row>
      <xdr:rowOff>58420</xdr:rowOff>
    </xdr:to>
    <xdr:sp macro="" textlink="">
      <xdr:nvSpPr>
        <xdr:cNvPr id="705" name="楕円 704"/>
        <xdr:cNvSpPr/>
      </xdr:nvSpPr>
      <xdr:spPr>
        <a:xfrm>
          <a:off x="22110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151147</xdr:rowOff>
    </xdr:from>
    <xdr:ext cx="469744" cy="259045"/>
    <xdr:sp macro="" textlink="">
      <xdr:nvSpPr>
        <xdr:cNvPr id="706" name="【保健センター・保健所】&#10;一人当たり面積該当値テキスト"/>
        <xdr:cNvSpPr txBox="1"/>
      </xdr:nvSpPr>
      <xdr:spPr>
        <a:xfrm>
          <a:off x="22199600"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151130</xdr:rowOff>
    </xdr:from>
    <xdr:to>
      <xdr:col>112</xdr:col>
      <xdr:colOff>38100</xdr:colOff>
      <xdr:row>60</xdr:row>
      <xdr:rowOff>81280</xdr:rowOff>
    </xdr:to>
    <xdr:sp macro="" textlink="">
      <xdr:nvSpPr>
        <xdr:cNvPr id="707" name="楕円 706"/>
        <xdr:cNvSpPr/>
      </xdr:nvSpPr>
      <xdr:spPr>
        <a:xfrm>
          <a:off x="21272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7620</xdr:rowOff>
    </xdr:from>
    <xdr:to>
      <xdr:col>116</xdr:col>
      <xdr:colOff>63500</xdr:colOff>
      <xdr:row>60</xdr:row>
      <xdr:rowOff>30480</xdr:rowOff>
    </xdr:to>
    <xdr:cxnSp macro="">
      <xdr:nvCxnSpPr>
        <xdr:cNvPr id="708" name="直線コネクタ 707"/>
        <xdr:cNvCxnSpPr/>
      </xdr:nvCxnSpPr>
      <xdr:spPr>
        <a:xfrm flipV="1">
          <a:off x="21323300" y="10294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170180</xdr:rowOff>
    </xdr:from>
    <xdr:to>
      <xdr:col>107</xdr:col>
      <xdr:colOff>101600</xdr:colOff>
      <xdr:row>60</xdr:row>
      <xdr:rowOff>100330</xdr:rowOff>
    </xdr:to>
    <xdr:sp macro="" textlink="">
      <xdr:nvSpPr>
        <xdr:cNvPr id="709" name="楕円 708"/>
        <xdr:cNvSpPr/>
      </xdr:nvSpPr>
      <xdr:spPr>
        <a:xfrm>
          <a:off x="20383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30480</xdr:rowOff>
    </xdr:from>
    <xdr:to>
      <xdr:col>111</xdr:col>
      <xdr:colOff>177800</xdr:colOff>
      <xdr:row>60</xdr:row>
      <xdr:rowOff>49530</xdr:rowOff>
    </xdr:to>
    <xdr:cxnSp macro="">
      <xdr:nvCxnSpPr>
        <xdr:cNvPr id="710" name="直線コネクタ 709"/>
        <xdr:cNvCxnSpPr/>
      </xdr:nvCxnSpPr>
      <xdr:spPr>
        <a:xfrm flipV="1">
          <a:off x="20434300" y="10317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xdr:rowOff>
    </xdr:from>
    <xdr:to>
      <xdr:col>102</xdr:col>
      <xdr:colOff>165100</xdr:colOff>
      <xdr:row>60</xdr:row>
      <xdr:rowOff>115570</xdr:rowOff>
    </xdr:to>
    <xdr:sp macro="" textlink="">
      <xdr:nvSpPr>
        <xdr:cNvPr id="711" name="楕円 710"/>
        <xdr:cNvSpPr/>
      </xdr:nvSpPr>
      <xdr:spPr>
        <a:xfrm>
          <a:off x="19494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49530</xdr:rowOff>
    </xdr:from>
    <xdr:to>
      <xdr:col>107</xdr:col>
      <xdr:colOff>50800</xdr:colOff>
      <xdr:row>60</xdr:row>
      <xdr:rowOff>64770</xdr:rowOff>
    </xdr:to>
    <xdr:cxnSp macro="">
      <xdr:nvCxnSpPr>
        <xdr:cNvPr id="712" name="直線コネクタ 711"/>
        <xdr:cNvCxnSpPr/>
      </xdr:nvCxnSpPr>
      <xdr:spPr>
        <a:xfrm flipV="1">
          <a:off x="19545300" y="10336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29210</xdr:rowOff>
    </xdr:from>
    <xdr:to>
      <xdr:col>98</xdr:col>
      <xdr:colOff>38100</xdr:colOff>
      <xdr:row>60</xdr:row>
      <xdr:rowOff>130810</xdr:rowOff>
    </xdr:to>
    <xdr:sp macro="" textlink="">
      <xdr:nvSpPr>
        <xdr:cNvPr id="713" name="楕円 712"/>
        <xdr:cNvSpPr/>
      </xdr:nvSpPr>
      <xdr:spPr>
        <a:xfrm>
          <a:off x="18605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64770</xdr:rowOff>
    </xdr:from>
    <xdr:to>
      <xdr:col>102</xdr:col>
      <xdr:colOff>114300</xdr:colOff>
      <xdr:row>60</xdr:row>
      <xdr:rowOff>80010</xdr:rowOff>
    </xdr:to>
    <xdr:cxnSp macro="">
      <xdr:nvCxnSpPr>
        <xdr:cNvPr id="714" name="直線コネクタ 713"/>
        <xdr:cNvCxnSpPr/>
      </xdr:nvCxnSpPr>
      <xdr:spPr>
        <a:xfrm flipV="1">
          <a:off x="18656300" y="10351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5"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6"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7" name="n_3aveValue【保健センター・保健所】&#10;一人当たり面積"/>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18" name="n_4ave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97807</xdr:rowOff>
    </xdr:from>
    <xdr:ext cx="469744" cy="259045"/>
    <xdr:sp macro="" textlink="">
      <xdr:nvSpPr>
        <xdr:cNvPr id="719" name="n_1mainValue【保健センター・保健所】&#10;一人当たり面積"/>
        <xdr:cNvSpPr txBox="1"/>
      </xdr:nvSpPr>
      <xdr:spPr>
        <a:xfrm>
          <a:off x="210757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116857</xdr:rowOff>
    </xdr:from>
    <xdr:ext cx="469744" cy="259045"/>
    <xdr:sp macro="" textlink="">
      <xdr:nvSpPr>
        <xdr:cNvPr id="720" name="n_2mainValue【保健センター・保健所】&#10;一人当たり面積"/>
        <xdr:cNvSpPr txBox="1"/>
      </xdr:nvSpPr>
      <xdr:spPr>
        <a:xfrm>
          <a:off x="20199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132097</xdr:rowOff>
    </xdr:from>
    <xdr:ext cx="469744" cy="259045"/>
    <xdr:sp macro="" textlink="">
      <xdr:nvSpPr>
        <xdr:cNvPr id="721" name="n_3mainValue【保健センター・保健所】&#10;一人当たり面積"/>
        <xdr:cNvSpPr txBox="1"/>
      </xdr:nvSpPr>
      <xdr:spPr>
        <a:xfrm>
          <a:off x="19310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147337</xdr:rowOff>
    </xdr:from>
    <xdr:ext cx="469744" cy="259045"/>
    <xdr:sp macro="" textlink="">
      <xdr:nvSpPr>
        <xdr:cNvPr id="722" name="n_4mainValue【保健センター・保健所】&#10;一人当たり面積"/>
        <xdr:cNvSpPr txBox="1"/>
      </xdr:nvSpPr>
      <xdr:spPr>
        <a:xfrm>
          <a:off x="18421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1"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2" name="フローチャート: 判断 751"/>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3" name="フローチャート: 判断 752"/>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4" name="フローチャート: 判断 753"/>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5" name="フローチャート: 判断 754"/>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6" name="フローチャート: 判断 755"/>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144780</xdr:rowOff>
    </xdr:from>
    <xdr:to>
      <xdr:col>85</xdr:col>
      <xdr:colOff>177800</xdr:colOff>
      <xdr:row>80</xdr:row>
      <xdr:rowOff>74930</xdr:rowOff>
    </xdr:to>
    <xdr:sp macro="" textlink="">
      <xdr:nvSpPr>
        <xdr:cNvPr id="762" name="楕円 761"/>
        <xdr:cNvSpPr/>
      </xdr:nvSpPr>
      <xdr:spPr>
        <a:xfrm>
          <a:off x="162687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167657</xdr:rowOff>
    </xdr:from>
    <xdr:ext cx="405111" cy="259045"/>
    <xdr:sp macro="" textlink="">
      <xdr:nvSpPr>
        <xdr:cNvPr id="763" name="【消防施設】&#10;有形固定資産減価償却率該当値テキスト"/>
        <xdr:cNvSpPr txBox="1"/>
      </xdr:nvSpPr>
      <xdr:spPr>
        <a:xfrm>
          <a:off x="16357600" y="1354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111761</xdr:rowOff>
    </xdr:from>
    <xdr:to>
      <xdr:col>81</xdr:col>
      <xdr:colOff>101600</xdr:colOff>
      <xdr:row>80</xdr:row>
      <xdr:rowOff>41911</xdr:rowOff>
    </xdr:to>
    <xdr:sp macro="" textlink="">
      <xdr:nvSpPr>
        <xdr:cNvPr id="764" name="楕円 763"/>
        <xdr:cNvSpPr/>
      </xdr:nvSpPr>
      <xdr:spPr>
        <a:xfrm>
          <a:off x="15430500" y="136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162561</xdr:rowOff>
    </xdr:from>
    <xdr:to>
      <xdr:col>85</xdr:col>
      <xdr:colOff>127000</xdr:colOff>
      <xdr:row>80</xdr:row>
      <xdr:rowOff>24130</xdr:rowOff>
    </xdr:to>
    <xdr:cxnSp macro="">
      <xdr:nvCxnSpPr>
        <xdr:cNvPr id="765" name="直線コネクタ 764"/>
        <xdr:cNvCxnSpPr/>
      </xdr:nvCxnSpPr>
      <xdr:spPr>
        <a:xfrm>
          <a:off x="15481300" y="13707111"/>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80011</xdr:rowOff>
    </xdr:from>
    <xdr:to>
      <xdr:col>76</xdr:col>
      <xdr:colOff>165100</xdr:colOff>
      <xdr:row>80</xdr:row>
      <xdr:rowOff>10161</xdr:rowOff>
    </xdr:to>
    <xdr:sp macro="" textlink="">
      <xdr:nvSpPr>
        <xdr:cNvPr id="766" name="楕円 765"/>
        <xdr:cNvSpPr/>
      </xdr:nvSpPr>
      <xdr:spPr>
        <a:xfrm>
          <a:off x="145415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130811</xdr:rowOff>
    </xdr:from>
    <xdr:to>
      <xdr:col>81</xdr:col>
      <xdr:colOff>50800</xdr:colOff>
      <xdr:row>79</xdr:row>
      <xdr:rowOff>162561</xdr:rowOff>
    </xdr:to>
    <xdr:cxnSp macro="">
      <xdr:nvCxnSpPr>
        <xdr:cNvPr id="767" name="直線コネクタ 766"/>
        <xdr:cNvCxnSpPr/>
      </xdr:nvCxnSpPr>
      <xdr:spPr>
        <a:xfrm>
          <a:off x="14592300" y="136753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45720</xdr:rowOff>
    </xdr:from>
    <xdr:to>
      <xdr:col>72</xdr:col>
      <xdr:colOff>38100</xdr:colOff>
      <xdr:row>79</xdr:row>
      <xdr:rowOff>147320</xdr:rowOff>
    </xdr:to>
    <xdr:sp macro="" textlink="">
      <xdr:nvSpPr>
        <xdr:cNvPr id="768" name="楕円 767"/>
        <xdr:cNvSpPr/>
      </xdr:nvSpPr>
      <xdr:spPr>
        <a:xfrm>
          <a:off x="13652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96520</xdr:rowOff>
    </xdr:from>
    <xdr:to>
      <xdr:col>76</xdr:col>
      <xdr:colOff>114300</xdr:colOff>
      <xdr:row>79</xdr:row>
      <xdr:rowOff>130811</xdr:rowOff>
    </xdr:to>
    <xdr:cxnSp macro="">
      <xdr:nvCxnSpPr>
        <xdr:cNvPr id="769" name="直線コネクタ 768"/>
        <xdr:cNvCxnSpPr/>
      </xdr:nvCxnSpPr>
      <xdr:spPr>
        <a:xfrm>
          <a:off x="13703300" y="13641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6350</xdr:rowOff>
    </xdr:from>
    <xdr:to>
      <xdr:col>67</xdr:col>
      <xdr:colOff>101600</xdr:colOff>
      <xdr:row>79</xdr:row>
      <xdr:rowOff>107950</xdr:rowOff>
    </xdr:to>
    <xdr:sp macro="" textlink="">
      <xdr:nvSpPr>
        <xdr:cNvPr id="770" name="楕円 769"/>
        <xdr:cNvSpPr/>
      </xdr:nvSpPr>
      <xdr:spPr>
        <a:xfrm>
          <a:off x="12763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57150</xdr:rowOff>
    </xdr:from>
    <xdr:to>
      <xdr:col>71</xdr:col>
      <xdr:colOff>177800</xdr:colOff>
      <xdr:row>79</xdr:row>
      <xdr:rowOff>96520</xdr:rowOff>
    </xdr:to>
    <xdr:cxnSp macro="">
      <xdr:nvCxnSpPr>
        <xdr:cNvPr id="771" name="直線コネクタ 770"/>
        <xdr:cNvCxnSpPr/>
      </xdr:nvCxnSpPr>
      <xdr:spPr>
        <a:xfrm>
          <a:off x="12814300" y="1360170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2"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3"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4"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5"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58438</xdr:rowOff>
    </xdr:from>
    <xdr:ext cx="405111" cy="259045"/>
    <xdr:sp macro="" textlink="">
      <xdr:nvSpPr>
        <xdr:cNvPr id="776" name="n_1mainValue【消防施設】&#10;有形固定資産減価償却率"/>
        <xdr:cNvSpPr txBox="1"/>
      </xdr:nvSpPr>
      <xdr:spPr>
        <a:xfrm>
          <a:off x="1526604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26688</xdr:rowOff>
    </xdr:from>
    <xdr:ext cx="405111" cy="259045"/>
    <xdr:sp macro="" textlink="">
      <xdr:nvSpPr>
        <xdr:cNvPr id="777" name="n_2mainValue【消防施設】&#10;有形固定資産減価償却率"/>
        <xdr:cNvSpPr txBox="1"/>
      </xdr:nvSpPr>
      <xdr:spPr>
        <a:xfrm>
          <a:off x="14389744" y="1339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163847</xdr:rowOff>
    </xdr:from>
    <xdr:ext cx="405111" cy="259045"/>
    <xdr:sp macro="" textlink="">
      <xdr:nvSpPr>
        <xdr:cNvPr id="778" name="n_3mainValue【消防施設】&#10;有形固定資産減価償却率"/>
        <xdr:cNvSpPr txBox="1"/>
      </xdr:nvSpPr>
      <xdr:spPr>
        <a:xfrm>
          <a:off x="13500744"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124477</xdr:rowOff>
    </xdr:from>
    <xdr:ext cx="405111" cy="259045"/>
    <xdr:sp macro="" textlink="">
      <xdr:nvSpPr>
        <xdr:cNvPr id="779" name="n_4mainValue【消防施設】&#10;有形固定資産減価償却率"/>
        <xdr:cNvSpPr txBox="1"/>
      </xdr:nvSpPr>
      <xdr:spPr>
        <a:xfrm>
          <a:off x="12611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3" name="テキスト ボックス 792"/>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5" name="テキスト ボックス 794"/>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7" name="テキスト ボックス 796"/>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99" name="テキスト ボックス 798"/>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1" name="テキスト ボックス 800"/>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3" name="直線コネクタ 802"/>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4"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5" name="直線コネクタ 804"/>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6"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7" name="直線コネクタ 806"/>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08"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09" name="フローチャート: 判断 808"/>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0" name="フローチャート: 判断 809"/>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1" name="フローチャート: 判断 810"/>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2" name="フローチャート: 判断 811"/>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3" name="フローチャート: 判断 812"/>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62250</xdr:rowOff>
    </xdr:from>
    <xdr:to>
      <xdr:col>116</xdr:col>
      <xdr:colOff>114300</xdr:colOff>
      <xdr:row>86</xdr:row>
      <xdr:rowOff>163850</xdr:rowOff>
    </xdr:to>
    <xdr:sp macro="" textlink="">
      <xdr:nvSpPr>
        <xdr:cNvPr id="819" name="楕円 818"/>
        <xdr:cNvSpPr/>
      </xdr:nvSpPr>
      <xdr:spPr>
        <a:xfrm>
          <a:off x="22110700" y="148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0"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62281</xdr:rowOff>
    </xdr:from>
    <xdr:to>
      <xdr:col>112</xdr:col>
      <xdr:colOff>38100</xdr:colOff>
      <xdr:row>86</xdr:row>
      <xdr:rowOff>163881</xdr:rowOff>
    </xdr:to>
    <xdr:sp macro="" textlink="">
      <xdr:nvSpPr>
        <xdr:cNvPr id="821" name="楕円 820"/>
        <xdr:cNvSpPr/>
      </xdr:nvSpPr>
      <xdr:spPr>
        <a:xfrm>
          <a:off x="21272500" y="1480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113050</xdr:rowOff>
    </xdr:from>
    <xdr:to>
      <xdr:col>116</xdr:col>
      <xdr:colOff>63500</xdr:colOff>
      <xdr:row>86</xdr:row>
      <xdr:rowOff>113081</xdr:rowOff>
    </xdr:to>
    <xdr:cxnSp macro="">
      <xdr:nvCxnSpPr>
        <xdr:cNvPr id="822" name="直線コネクタ 821"/>
        <xdr:cNvCxnSpPr/>
      </xdr:nvCxnSpPr>
      <xdr:spPr>
        <a:xfrm flipV="1">
          <a:off x="21323300" y="14857750"/>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62543</xdr:rowOff>
    </xdr:from>
    <xdr:to>
      <xdr:col>107</xdr:col>
      <xdr:colOff>101600</xdr:colOff>
      <xdr:row>86</xdr:row>
      <xdr:rowOff>164143</xdr:rowOff>
    </xdr:to>
    <xdr:sp macro="" textlink="">
      <xdr:nvSpPr>
        <xdr:cNvPr id="823" name="楕円 822"/>
        <xdr:cNvSpPr/>
      </xdr:nvSpPr>
      <xdr:spPr>
        <a:xfrm>
          <a:off x="20383500" y="148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113081</xdr:rowOff>
    </xdr:from>
    <xdr:to>
      <xdr:col>111</xdr:col>
      <xdr:colOff>177800</xdr:colOff>
      <xdr:row>86</xdr:row>
      <xdr:rowOff>113343</xdr:rowOff>
    </xdr:to>
    <xdr:cxnSp macro="">
      <xdr:nvCxnSpPr>
        <xdr:cNvPr id="824" name="直線コネクタ 823"/>
        <xdr:cNvCxnSpPr/>
      </xdr:nvCxnSpPr>
      <xdr:spPr>
        <a:xfrm flipV="1">
          <a:off x="20434300" y="14857781"/>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62567</xdr:rowOff>
    </xdr:from>
    <xdr:to>
      <xdr:col>102</xdr:col>
      <xdr:colOff>165100</xdr:colOff>
      <xdr:row>86</xdr:row>
      <xdr:rowOff>164167</xdr:rowOff>
    </xdr:to>
    <xdr:sp macro="" textlink="">
      <xdr:nvSpPr>
        <xdr:cNvPr id="825" name="楕円 824"/>
        <xdr:cNvSpPr/>
      </xdr:nvSpPr>
      <xdr:spPr>
        <a:xfrm>
          <a:off x="19494500" y="148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113343</xdr:rowOff>
    </xdr:from>
    <xdr:to>
      <xdr:col>107</xdr:col>
      <xdr:colOff>50800</xdr:colOff>
      <xdr:row>86</xdr:row>
      <xdr:rowOff>113367</xdr:rowOff>
    </xdr:to>
    <xdr:cxnSp macro="">
      <xdr:nvCxnSpPr>
        <xdr:cNvPr id="826" name="直線コネクタ 825"/>
        <xdr:cNvCxnSpPr/>
      </xdr:nvCxnSpPr>
      <xdr:spPr>
        <a:xfrm flipV="1">
          <a:off x="19545300" y="14858043"/>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62590</xdr:rowOff>
    </xdr:from>
    <xdr:to>
      <xdr:col>98</xdr:col>
      <xdr:colOff>38100</xdr:colOff>
      <xdr:row>86</xdr:row>
      <xdr:rowOff>164190</xdr:rowOff>
    </xdr:to>
    <xdr:sp macro="" textlink="">
      <xdr:nvSpPr>
        <xdr:cNvPr id="827" name="楕円 826"/>
        <xdr:cNvSpPr/>
      </xdr:nvSpPr>
      <xdr:spPr>
        <a:xfrm>
          <a:off x="18605500" y="148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113367</xdr:rowOff>
    </xdr:from>
    <xdr:to>
      <xdr:col>102</xdr:col>
      <xdr:colOff>114300</xdr:colOff>
      <xdr:row>86</xdr:row>
      <xdr:rowOff>113390</xdr:rowOff>
    </xdr:to>
    <xdr:cxnSp macro="">
      <xdr:nvCxnSpPr>
        <xdr:cNvPr id="828" name="直線コネクタ 827"/>
        <xdr:cNvCxnSpPr/>
      </xdr:nvCxnSpPr>
      <xdr:spPr>
        <a:xfrm flipV="1">
          <a:off x="18656300" y="1485806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29"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0"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1"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2"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155008</xdr:rowOff>
    </xdr:from>
    <xdr:ext cx="469744" cy="259045"/>
    <xdr:sp macro="" textlink="">
      <xdr:nvSpPr>
        <xdr:cNvPr id="833" name="n_1mainValue【消防施設】&#10;一人当たり面積"/>
        <xdr:cNvSpPr txBox="1"/>
      </xdr:nvSpPr>
      <xdr:spPr>
        <a:xfrm>
          <a:off x="21075727" y="148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9220</xdr:rowOff>
    </xdr:from>
    <xdr:ext cx="469744" cy="259045"/>
    <xdr:sp macro="" textlink="">
      <xdr:nvSpPr>
        <xdr:cNvPr id="834" name="n_2mainValue【消防施設】&#10;一人当たり面積"/>
        <xdr:cNvSpPr txBox="1"/>
      </xdr:nvSpPr>
      <xdr:spPr>
        <a:xfrm>
          <a:off x="20199427" y="145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9244</xdr:rowOff>
    </xdr:from>
    <xdr:ext cx="469744" cy="259045"/>
    <xdr:sp macro="" textlink="">
      <xdr:nvSpPr>
        <xdr:cNvPr id="835" name="n_3mainValue【消防施設】&#10;一人当たり面積"/>
        <xdr:cNvSpPr txBox="1"/>
      </xdr:nvSpPr>
      <xdr:spPr>
        <a:xfrm>
          <a:off x="19310427" y="1458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9267</xdr:rowOff>
    </xdr:from>
    <xdr:ext cx="469744" cy="259045"/>
    <xdr:sp macro="" textlink="">
      <xdr:nvSpPr>
        <xdr:cNvPr id="836" name="n_4mainValue【消防施設】&#10;一人当たり面積"/>
        <xdr:cNvSpPr txBox="1"/>
      </xdr:nvSpPr>
      <xdr:spPr>
        <a:xfrm>
          <a:off x="18421427" y="1458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2" name="直線コネクタ 861"/>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5"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6" name="直線コネクタ 865"/>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7"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8" name="フローチャート: 判断 867"/>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9" name="フローチャート: 判断 868"/>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0" name="フローチャート: 判断 869"/>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1" name="フローチャート: 判断 870"/>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2" name="フローチャート: 判断 871"/>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35198</xdr:rowOff>
    </xdr:from>
    <xdr:to>
      <xdr:col>85</xdr:col>
      <xdr:colOff>177800</xdr:colOff>
      <xdr:row>108</xdr:row>
      <xdr:rowOff>136798</xdr:rowOff>
    </xdr:to>
    <xdr:sp macro="" textlink="">
      <xdr:nvSpPr>
        <xdr:cNvPr id="878" name="楕円 877"/>
        <xdr:cNvSpPr/>
      </xdr:nvSpPr>
      <xdr:spPr>
        <a:xfrm>
          <a:off x="16268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121575</xdr:rowOff>
    </xdr:from>
    <xdr:ext cx="405111" cy="259045"/>
    <xdr:sp macro="" textlink="">
      <xdr:nvSpPr>
        <xdr:cNvPr id="879" name="【庁舎】&#10;有形固定資産減価償却率該当値テキスト"/>
        <xdr:cNvSpPr txBox="1"/>
      </xdr:nvSpPr>
      <xdr:spPr>
        <a:xfrm>
          <a:off x="16357600" y="1846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169092</xdr:rowOff>
    </xdr:from>
    <xdr:to>
      <xdr:col>81</xdr:col>
      <xdr:colOff>101600</xdr:colOff>
      <xdr:row>108</xdr:row>
      <xdr:rowOff>99242</xdr:rowOff>
    </xdr:to>
    <xdr:sp macro="" textlink="">
      <xdr:nvSpPr>
        <xdr:cNvPr id="880" name="楕円 879"/>
        <xdr:cNvSpPr/>
      </xdr:nvSpPr>
      <xdr:spPr>
        <a:xfrm>
          <a:off x="15430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48442</xdr:rowOff>
    </xdr:from>
    <xdr:to>
      <xdr:col>85</xdr:col>
      <xdr:colOff>127000</xdr:colOff>
      <xdr:row>108</xdr:row>
      <xdr:rowOff>85998</xdr:rowOff>
    </xdr:to>
    <xdr:cxnSp macro="">
      <xdr:nvCxnSpPr>
        <xdr:cNvPr id="881" name="直線コネクタ 880"/>
        <xdr:cNvCxnSpPr/>
      </xdr:nvCxnSpPr>
      <xdr:spPr>
        <a:xfrm>
          <a:off x="15481300" y="1856504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138068</xdr:rowOff>
    </xdr:from>
    <xdr:to>
      <xdr:col>76</xdr:col>
      <xdr:colOff>165100</xdr:colOff>
      <xdr:row>108</xdr:row>
      <xdr:rowOff>68218</xdr:rowOff>
    </xdr:to>
    <xdr:sp macro="" textlink="">
      <xdr:nvSpPr>
        <xdr:cNvPr id="882" name="楕円 881"/>
        <xdr:cNvSpPr/>
      </xdr:nvSpPr>
      <xdr:spPr>
        <a:xfrm>
          <a:off x="1454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17418</xdr:rowOff>
    </xdr:from>
    <xdr:to>
      <xdr:col>81</xdr:col>
      <xdr:colOff>50800</xdr:colOff>
      <xdr:row>108</xdr:row>
      <xdr:rowOff>48442</xdr:rowOff>
    </xdr:to>
    <xdr:cxnSp macro="">
      <xdr:nvCxnSpPr>
        <xdr:cNvPr id="883" name="直線コネクタ 882"/>
        <xdr:cNvCxnSpPr/>
      </xdr:nvCxnSpPr>
      <xdr:spPr>
        <a:xfrm>
          <a:off x="14592300" y="185340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102144</xdr:rowOff>
    </xdr:from>
    <xdr:to>
      <xdr:col>72</xdr:col>
      <xdr:colOff>38100</xdr:colOff>
      <xdr:row>108</xdr:row>
      <xdr:rowOff>32294</xdr:rowOff>
    </xdr:to>
    <xdr:sp macro="" textlink="">
      <xdr:nvSpPr>
        <xdr:cNvPr id="884" name="楕円 883"/>
        <xdr:cNvSpPr/>
      </xdr:nvSpPr>
      <xdr:spPr>
        <a:xfrm>
          <a:off x="1365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152944</xdr:rowOff>
    </xdr:from>
    <xdr:to>
      <xdr:col>76</xdr:col>
      <xdr:colOff>114300</xdr:colOff>
      <xdr:row>108</xdr:row>
      <xdr:rowOff>17418</xdr:rowOff>
    </xdr:to>
    <xdr:cxnSp macro="">
      <xdr:nvCxnSpPr>
        <xdr:cNvPr id="885" name="直線コネクタ 884"/>
        <xdr:cNvCxnSpPr/>
      </xdr:nvCxnSpPr>
      <xdr:spPr>
        <a:xfrm>
          <a:off x="13703300" y="184980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67855</xdr:rowOff>
    </xdr:from>
    <xdr:to>
      <xdr:col>67</xdr:col>
      <xdr:colOff>101600</xdr:colOff>
      <xdr:row>107</xdr:row>
      <xdr:rowOff>169455</xdr:rowOff>
    </xdr:to>
    <xdr:sp macro="" textlink="">
      <xdr:nvSpPr>
        <xdr:cNvPr id="886" name="楕円 885"/>
        <xdr:cNvSpPr/>
      </xdr:nvSpPr>
      <xdr:spPr>
        <a:xfrm>
          <a:off x="12763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118655</xdr:rowOff>
    </xdr:from>
    <xdr:to>
      <xdr:col>71</xdr:col>
      <xdr:colOff>177800</xdr:colOff>
      <xdr:row>107</xdr:row>
      <xdr:rowOff>152944</xdr:rowOff>
    </xdr:to>
    <xdr:cxnSp macro="">
      <xdr:nvCxnSpPr>
        <xdr:cNvPr id="887" name="直線コネクタ 886"/>
        <xdr:cNvCxnSpPr/>
      </xdr:nvCxnSpPr>
      <xdr:spPr>
        <a:xfrm>
          <a:off x="12814300" y="184638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8"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89"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0"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1"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90369</xdr:rowOff>
    </xdr:from>
    <xdr:ext cx="405111" cy="259045"/>
    <xdr:sp macro="" textlink="">
      <xdr:nvSpPr>
        <xdr:cNvPr id="892" name="n_1mainValue【庁舎】&#10;有形固定資産減価償却率"/>
        <xdr:cNvSpPr txBox="1"/>
      </xdr:nvSpPr>
      <xdr:spPr>
        <a:xfrm>
          <a:off x="152660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59345</xdr:rowOff>
    </xdr:from>
    <xdr:ext cx="405111" cy="259045"/>
    <xdr:sp macro="" textlink="">
      <xdr:nvSpPr>
        <xdr:cNvPr id="893" name="n_2mainValue【庁舎】&#10;有形固定資産減価償却率"/>
        <xdr:cNvSpPr txBox="1"/>
      </xdr:nvSpPr>
      <xdr:spPr>
        <a:xfrm>
          <a:off x="14389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23421</xdr:rowOff>
    </xdr:from>
    <xdr:ext cx="405111" cy="259045"/>
    <xdr:sp macro="" textlink="">
      <xdr:nvSpPr>
        <xdr:cNvPr id="894" name="n_3mainValue【庁舎】&#10;有形固定資産減価償却率"/>
        <xdr:cNvSpPr txBox="1"/>
      </xdr:nvSpPr>
      <xdr:spPr>
        <a:xfrm>
          <a:off x="13500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160582</xdr:rowOff>
    </xdr:from>
    <xdr:ext cx="405111" cy="259045"/>
    <xdr:sp macro="" textlink="">
      <xdr:nvSpPr>
        <xdr:cNvPr id="895" name="n_4mainValue【庁舎】&#10;有形固定資産減価償却率"/>
        <xdr:cNvSpPr txBox="1"/>
      </xdr:nvSpPr>
      <xdr:spPr>
        <a:xfrm>
          <a:off x="12611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1" name="直線コネクタ 920"/>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2"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3" name="直線コネクタ 922"/>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4"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5" name="直線コネクタ 924"/>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6"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7" name="フローチャート: 判断 926"/>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28" name="フローチャート: 判断 927"/>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29" name="フローチャート: 判断 928"/>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0" name="フローチャート: 判断 929"/>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1" name="フローチャート: 判断 930"/>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133169</xdr:rowOff>
    </xdr:from>
    <xdr:to>
      <xdr:col>116</xdr:col>
      <xdr:colOff>114300</xdr:colOff>
      <xdr:row>104</xdr:row>
      <xdr:rowOff>63319</xdr:rowOff>
    </xdr:to>
    <xdr:sp macro="" textlink="">
      <xdr:nvSpPr>
        <xdr:cNvPr id="937" name="楕円 936"/>
        <xdr:cNvSpPr/>
      </xdr:nvSpPr>
      <xdr:spPr>
        <a:xfrm>
          <a:off x="22110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156046</xdr:rowOff>
    </xdr:from>
    <xdr:ext cx="469744" cy="259045"/>
    <xdr:sp macro="" textlink="">
      <xdr:nvSpPr>
        <xdr:cNvPr id="938" name="【庁舎】&#10;一人当たり面積該当値テキスト"/>
        <xdr:cNvSpPr txBox="1"/>
      </xdr:nvSpPr>
      <xdr:spPr>
        <a:xfrm>
          <a:off x="22199600" y="176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160927</xdr:rowOff>
    </xdr:from>
    <xdr:to>
      <xdr:col>112</xdr:col>
      <xdr:colOff>38100</xdr:colOff>
      <xdr:row>104</xdr:row>
      <xdr:rowOff>91077</xdr:rowOff>
    </xdr:to>
    <xdr:sp macro="" textlink="">
      <xdr:nvSpPr>
        <xdr:cNvPr id="939" name="楕円 938"/>
        <xdr:cNvSpPr/>
      </xdr:nvSpPr>
      <xdr:spPr>
        <a:xfrm>
          <a:off x="2127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12519</xdr:rowOff>
    </xdr:from>
    <xdr:to>
      <xdr:col>116</xdr:col>
      <xdr:colOff>63500</xdr:colOff>
      <xdr:row>104</xdr:row>
      <xdr:rowOff>40277</xdr:rowOff>
    </xdr:to>
    <xdr:cxnSp macro="">
      <xdr:nvCxnSpPr>
        <xdr:cNvPr id="940" name="直線コネクタ 939"/>
        <xdr:cNvCxnSpPr/>
      </xdr:nvCxnSpPr>
      <xdr:spPr>
        <a:xfrm flipV="1">
          <a:off x="21323300" y="178433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12337</xdr:rowOff>
    </xdr:from>
    <xdr:to>
      <xdr:col>107</xdr:col>
      <xdr:colOff>101600</xdr:colOff>
      <xdr:row>104</xdr:row>
      <xdr:rowOff>113937</xdr:rowOff>
    </xdr:to>
    <xdr:sp macro="" textlink="">
      <xdr:nvSpPr>
        <xdr:cNvPr id="941" name="楕円 940"/>
        <xdr:cNvSpPr/>
      </xdr:nvSpPr>
      <xdr:spPr>
        <a:xfrm>
          <a:off x="20383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40277</xdr:rowOff>
    </xdr:from>
    <xdr:to>
      <xdr:col>111</xdr:col>
      <xdr:colOff>177800</xdr:colOff>
      <xdr:row>104</xdr:row>
      <xdr:rowOff>63137</xdr:rowOff>
    </xdr:to>
    <xdr:cxnSp macro="">
      <xdr:nvCxnSpPr>
        <xdr:cNvPr id="942" name="直線コネクタ 941"/>
        <xdr:cNvCxnSpPr/>
      </xdr:nvCxnSpPr>
      <xdr:spPr>
        <a:xfrm flipV="1">
          <a:off x="20434300" y="178710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30299</xdr:rowOff>
    </xdr:from>
    <xdr:to>
      <xdr:col>102</xdr:col>
      <xdr:colOff>165100</xdr:colOff>
      <xdr:row>104</xdr:row>
      <xdr:rowOff>131899</xdr:rowOff>
    </xdr:to>
    <xdr:sp macro="" textlink="">
      <xdr:nvSpPr>
        <xdr:cNvPr id="943" name="楕円 942"/>
        <xdr:cNvSpPr/>
      </xdr:nvSpPr>
      <xdr:spPr>
        <a:xfrm>
          <a:off x="19494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63137</xdr:rowOff>
    </xdr:from>
    <xdr:to>
      <xdr:col>107</xdr:col>
      <xdr:colOff>50800</xdr:colOff>
      <xdr:row>104</xdr:row>
      <xdr:rowOff>81099</xdr:rowOff>
    </xdr:to>
    <xdr:cxnSp macro="">
      <xdr:nvCxnSpPr>
        <xdr:cNvPr id="944" name="直線コネクタ 943"/>
        <xdr:cNvCxnSpPr/>
      </xdr:nvCxnSpPr>
      <xdr:spPr>
        <a:xfrm flipV="1">
          <a:off x="19545300" y="178939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49893</xdr:rowOff>
    </xdr:from>
    <xdr:to>
      <xdr:col>98</xdr:col>
      <xdr:colOff>38100</xdr:colOff>
      <xdr:row>104</xdr:row>
      <xdr:rowOff>151493</xdr:rowOff>
    </xdr:to>
    <xdr:sp macro="" textlink="">
      <xdr:nvSpPr>
        <xdr:cNvPr id="945" name="楕円 944"/>
        <xdr:cNvSpPr/>
      </xdr:nvSpPr>
      <xdr:spPr>
        <a:xfrm>
          <a:off x="18605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81099</xdr:rowOff>
    </xdr:from>
    <xdr:to>
      <xdr:col>102</xdr:col>
      <xdr:colOff>114300</xdr:colOff>
      <xdr:row>104</xdr:row>
      <xdr:rowOff>100693</xdr:rowOff>
    </xdr:to>
    <xdr:cxnSp macro="">
      <xdr:nvCxnSpPr>
        <xdr:cNvPr id="946" name="直線コネクタ 945"/>
        <xdr:cNvCxnSpPr/>
      </xdr:nvCxnSpPr>
      <xdr:spPr>
        <a:xfrm flipV="1">
          <a:off x="18656300" y="179118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7"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48"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49"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0"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107604</xdr:rowOff>
    </xdr:from>
    <xdr:ext cx="469744" cy="259045"/>
    <xdr:sp macro="" textlink="">
      <xdr:nvSpPr>
        <xdr:cNvPr id="951" name="n_1mainValue【庁舎】&#10;一人当たり面積"/>
        <xdr:cNvSpPr txBox="1"/>
      </xdr:nvSpPr>
      <xdr:spPr>
        <a:xfrm>
          <a:off x="210757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130464</xdr:rowOff>
    </xdr:from>
    <xdr:ext cx="469744" cy="259045"/>
    <xdr:sp macro="" textlink="">
      <xdr:nvSpPr>
        <xdr:cNvPr id="952" name="n_2mainValue【庁舎】&#10;一人当たり面積"/>
        <xdr:cNvSpPr txBox="1"/>
      </xdr:nvSpPr>
      <xdr:spPr>
        <a:xfrm>
          <a:off x="2019942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148426</xdr:rowOff>
    </xdr:from>
    <xdr:ext cx="469744" cy="259045"/>
    <xdr:sp macro="" textlink="">
      <xdr:nvSpPr>
        <xdr:cNvPr id="953" name="n_3mainValue【庁舎】&#10;一人当たり面積"/>
        <xdr:cNvSpPr txBox="1"/>
      </xdr:nvSpPr>
      <xdr:spPr>
        <a:xfrm>
          <a:off x="193104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168020</xdr:rowOff>
    </xdr:from>
    <xdr:ext cx="469744" cy="259045"/>
    <xdr:sp macro="" textlink="">
      <xdr:nvSpPr>
        <xdr:cNvPr id="954" name="n_4mainValue【庁舎】&#10;一人当たり面積"/>
        <xdr:cNvSpPr txBox="1"/>
      </xdr:nvSpPr>
      <xdr:spPr>
        <a:xfrm>
          <a:off x="18421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年度末に新図書館が竣工した。このため、有形固定資産減価償却率・一人当たり面積ともに大きな変動があった。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年度から一部事務組合である奥能登クリーン組合を連結したために、有形固定資産減価償却率・一人当たり有形固定資産額ともに大きな変動があった。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の有形固定資産減価償却率は、類似団体と比較すると低い数値となっている。これは、平成２７年度中に新たな消防庁舎を整備したことが要因である。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類似団体と比較すると非常に高い数値となっている。開庁から４０年以上経過しており、これまでも耐震補強等の改修をしながら長寿命化を図ってきた。今後も計画的な改修等の実施により更なる長寿命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79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80</v>
      </c>
      <c r="C2" s="179"/>
      <c r="D2" s="180"/>
    </row>
    <row r="3" spans="1:119" ht="18.75" customHeight="1" thickBot="1" x14ac:dyDescent="0.2">
      <c r="A3" s="178"/>
      <c r="B3" s="413" t="s">
        <v>81</v>
      </c>
      <c r="C3" s="414"/>
      <c r="D3" s="414"/>
      <c r="E3" s="415"/>
      <c r="F3" s="415"/>
      <c r="G3" s="415"/>
      <c r="H3" s="415"/>
      <c r="I3" s="415"/>
      <c r="J3" s="415"/>
      <c r="K3" s="415"/>
      <c r="L3" s="415" t="s">
        <v>82</v>
      </c>
      <c r="M3" s="415"/>
      <c r="N3" s="415"/>
      <c r="O3" s="415"/>
      <c r="P3" s="415"/>
      <c r="Q3" s="415"/>
      <c r="R3" s="422"/>
      <c r="S3" s="422"/>
      <c r="T3" s="422"/>
      <c r="U3" s="422"/>
      <c r="V3" s="423"/>
      <c r="W3" s="397" t="s">
        <v>83</v>
      </c>
      <c r="X3" s="398"/>
      <c r="Y3" s="398"/>
      <c r="Z3" s="398"/>
      <c r="AA3" s="398"/>
      <c r="AB3" s="414"/>
      <c r="AC3" s="422" t="s">
        <v>84</v>
      </c>
      <c r="AD3" s="398"/>
      <c r="AE3" s="398"/>
      <c r="AF3" s="398"/>
      <c r="AG3" s="398"/>
      <c r="AH3" s="398"/>
      <c r="AI3" s="398"/>
      <c r="AJ3" s="398"/>
      <c r="AK3" s="398"/>
      <c r="AL3" s="399"/>
      <c r="AM3" s="397" t="s">
        <v>85</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86</v>
      </c>
      <c r="BO3" s="398"/>
      <c r="BP3" s="398"/>
      <c r="BQ3" s="398"/>
      <c r="BR3" s="398"/>
      <c r="BS3" s="398"/>
      <c r="BT3" s="398"/>
      <c r="BU3" s="399"/>
      <c r="BV3" s="397" t="s">
        <v>87</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88</v>
      </c>
      <c r="CU3" s="398"/>
      <c r="CV3" s="398"/>
      <c r="CW3" s="398"/>
      <c r="CX3" s="398"/>
      <c r="CY3" s="398"/>
      <c r="CZ3" s="398"/>
      <c r="DA3" s="399"/>
      <c r="DB3" s="397" t="s">
        <v>89</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90</v>
      </c>
      <c r="AZ4" s="401"/>
      <c r="BA4" s="401"/>
      <c r="BB4" s="401"/>
      <c r="BC4" s="401"/>
      <c r="BD4" s="401"/>
      <c r="BE4" s="401"/>
      <c r="BF4" s="401"/>
      <c r="BG4" s="401"/>
      <c r="BH4" s="401"/>
      <c r="BI4" s="401"/>
      <c r="BJ4" s="401"/>
      <c r="BK4" s="401"/>
      <c r="BL4" s="401"/>
      <c r="BM4" s="402"/>
      <c r="BN4" s="403">
        <v>13748199</v>
      </c>
      <c r="BO4" s="404"/>
      <c r="BP4" s="404"/>
      <c r="BQ4" s="404"/>
      <c r="BR4" s="404"/>
      <c r="BS4" s="404"/>
      <c r="BT4" s="404"/>
      <c r="BU4" s="405"/>
      <c r="BV4" s="403">
        <v>13460038</v>
      </c>
      <c r="BW4" s="404"/>
      <c r="BX4" s="404"/>
      <c r="BY4" s="404"/>
      <c r="BZ4" s="404"/>
      <c r="CA4" s="404"/>
      <c r="CB4" s="404"/>
      <c r="CC4" s="405"/>
      <c r="CD4" s="406" t="s">
        <v>91</v>
      </c>
      <c r="CE4" s="407"/>
      <c r="CF4" s="407"/>
      <c r="CG4" s="407"/>
      <c r="CH4" s="407"/>
      <c r="CI4" s="407"/>
      <c r="CJ4" s="407"/>
      <c r="CK4" s="407"/>
      <c r="CL4" s="407"/>
      <c r="CM4" s="407"/>
      <c r="CN4" s="407"/>
      <c r="CO4" s="407"/>
      <c r="CP4" s="407"/>
      <c r="CQ4" s="407"/>
      <c r="CR4" s="407"/>
      <c r="CS4" s="408"/>
      <c r="CT4" s="409">
        <v>5.7</v>
      </c>
      <c r="CU4" s="410"/>
      <c r="CV4" s="410"/>
      <c r="CW4" s="410"/>
      <c r="CX4" s="410"/>
      <c r="CY4" s="410"/>
      <c r="CZ4" s="410"/>
      <c r="DA4" s="411"/>
      <c r="DB4" s="409">
        <v>6.4</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92</v>
      </c>
      <c r="AN5" s="470"/>
      <c r="AO5" s="470"/>
      <c r="AP5" s="470"/>
      <c r="AQ5" s="470"/>
      <c r="AR5" s="470"/>
      <c r="AS5" s="470"/>
      <c r="AT5" s="471"/>
      <c r="AU5" s="472" t="s">
        <v>93</v>
      </c>
      <c r="AV5" s="473"/>
      <c r="AW5" s="473"/>
      <c r="AX5" s="473"/>
      <c r="AY5" s="474" t="s">
        <v>94</v>
      </c>
      <c r="AZ5" s="475"/>
      <c r="BA5" s="475"/>
      <c r="BB5" s="475"/>
      <c r="BC5" s="475"/>
      <c r="BD5" s="475"/>
      <c r="BE5" s="475"/>
      <c r="BF5" s="475"/>
      <c r="BG5" s="475"/>
      <c r="BH5" s="475"/>
      <c r="BI5" s="475"/>
      <c r="BJ5" s="475"/>
      <c r="BK5" s="475"/>
      <c r="BL5" s="475"/>
      <c r="BM5" s="476"/>
      <c r="BN5" s="440">
        <v>13233045</v>
      </c>
      <c r="BO5" s="441"/>
      <c r="BP5" s="441"/>
      <c r="BQ5" s="441"/>
      <c r="BR5" s="441"/>
      <c r="BS5" s="441"/>
      <c r="BT5" s="441"/>
      <c r="BU5" s="442"/>
      <c r="BV5" s="440">
        <v>12961750</v>
      </c>
      <c r="BW5" s="441"/>
      <c r="BX5" s="441"/>
      <c r="BY5" s="441"/>
      <c r="BZ5" s="441"/>
      <c r="CA5" s="441"/>
      <c r="CB5" s="441"/>
      <c r="CC5" s="442"/>
      <c r="CD5" s="443" t="s">
        <v>95</v>
      </c>
      <c r="CE5" s="444"/>
      <c r="CF5" s="444"/>
      <c r="CG5" s="444"/>
      <c r="CH5" s="444"/>
      <c r="CI5" s="444"/>
      <c r="CJ5" s="444"/>
      <c r="CK5" s="444"/>
      <c r="CL5" s="444"/>
      <c r="CM5" s="444"/>
      <c r="CN5" s="444"/>
      <c r="CO5" s="444"/>
      <c r="CP5" s="444"/>
      <c r="CQ5" s="444"/>
      <c r="CR5" s="444"/>
      <c r="CS5" s="445"/>
      <c r="CT5" s="437">
        <v>90.7</v>
      </c>
      <c r="CU5" s="438"/>
      <c r="CV5" s="438"/>
      <c r="CW5" s="438"/>
      <c r="CX5" s="438"/>
      <c r="CY5" s="438"/>
      <c r="CZ5" s="438"/>
      <c r="DA5" s="439"/>
      <c r="DB5" s="437">
        <v>95.5</v>
      </c>
      <c r="DC5" s="438"/>
      <c r="DD5" s="438"/>
      <c r="DE5" s="438"/>
      <c r="DF5" s="438"/>
      <c r="DG5" s="438"/>
      <c r="DH5" s="438"/>
      <c r="DI5" s="439"/>
    </row>
    <row r="6" spans="1:119" ht="18.75" customHeight="1" x14ac:dyDescent="0.15">
      <c r="A6" s="178"/>
      <c r="B6" s="446" t="s">
        <v>96</v>
      </c>
      <c r="C6" s="447"/>
      <c r="D6" s="447"/>
      <c r="E6" s="448"/>
      <c r="F6" s="448"/>
      <c r="G6" s="448"/>
      <c r="H6" s="448"/>
      <c r="I6" s="448"/>
      <c r="J6" s="448"/>
      <c r="K6" s="448"/>
      <c r="L6" s="448" t="s">
        <v>97</v>
      </c>
      <c r="M6" s="448"/>
      <c r="N6" s="448"/>
      <c r="O6" s="448"/>
      <c r="P6" s="448"/>
      <c r="Q6" s="448"/>
      <c r="R6" s="452"/>
      <c r="S6" s="452"/>
      <c r="T6" s="452"/>
      <c r="U6" s="452"/>
      <c r="V6" s="453"/>
      <c r="W6" s="456" t="s">
        <v>98</v>
      </c>
      <c r="X6" s="457"/>
      <c r="Y6" s="457"/>
      <c r="Z6" s="457"/>
      <c r="AA6" s="457"/>
      <c r="AB6" s="447"/>
      <c r="AC6" s="460" t="s">
        <v>99</v>
      </c>
      <c r="AD6" s="461"/>
      <c r="AE6" s="461"/>
      <c r="AF6" s="461"/>
      <c r="AG6" s="461"/>
      <c r="AH6" s="461"/>
      <c r="AI6" s="461"/>
      <c r="AJ6" s="461"/>
      <c r="AK6" s="461"/>
      <c r="AL6" s="462"/>
      <c r="AM6" s="469" t="s">
        <v>100</v>
      </c>
      <c r="AN6" s="470"/>
      <c r="AO6" s="470"/>
      <c r="AP6" s="470"/>
      <c r="AQ6" s="470"/>
      <c r="AR6" s="470"/>
      <c r="AS6" s="470"/>
      <c r="AT6" s="471"/>
      <c r="AU6" s="472" t="s">
        <v>93</v>
      </c>
      <c r="AV6" s="473"/>
      <c r="AW6" s="473"/>
      <c r="AX6" s="473"/>
      <c r="AY6" s="474" t="s">
        <v>101</v>
      </c>
      <c r="AZ6" s="475"/>
      <c r="BA6" s="475"/>
      <c r="BB6" s="475"/>
      <c r="BC6" s="475"/>
      <c r="BD6" s="475"/>
      <c r="BE6" s="475"/>
      <c r="BF6" s="475"/>
      <c r="BG6" s="475"/>
      <c r="BH6" s="475"/>
      <c r="BI6" s="475"/>
      <c r="BJ6" s="475"/>
      <c r="BK6" s="475"/>
      <c r="BL6" s="475"/>
      <c r="BM6" s="476"/>
      <c r="BN6" s="440">
        <v>515154</v>
      </c>
      <c r="BO6" s="441"/>
      <c r="BP6" s="441"/>
      <c r="BQ6" s="441"/>
      <c r="BR6" s="441"/>
      <c r="BS6" s="441"/>
      <c r="BT6" s="441"/>
      <c r="BU6" s="442"/>
      <c r="BV6" s="440">
        <v>498288</v>
      </c>
      <c r="BW6" s="441"/>
      <c r="BX6" s="441"/>
      <c r="BY6" s="441"/>
      <c r="BZ6" s="441"/>
      <c r="CA6" s="441"/>
      <c r="CB6" s="441"/>
      <c r="CC6" s="442"/>
      <c r="CD6" s="443" t="s">
        <v>102</v>
      </c>
      <c r="CE6" s="444"/>
      <c r="CF6" s="444"/>
      <c r="CG6" s="444"/>
      <c r="CH6" s="444"/>
      <c r="CI6" s="444"/>
      <c r="CJ6" s="444"/>
      <c r="CK6" s="444"/>
      <c r="CL6" s="444"/>
      <c r="CM6" s="444"/>
      <c r="CN6" s="444"/>
      <c r="CO6" s="444"/>
      <c r="CP6" s="444"/>
      <c r="CQ6" s="444"/>
      <c r="CR6" s="444"/>
      <c r="CS6" s="445"/>
      <c r="CT6" s="477">
        <v>93</v>
      </c>
      <c r="CU6" s="478"/>
      <c r="CV6" s="478"/>
      <c r="CW6" s="478"/>
      <c r="CX6" s="478"/>
      <c r="CY6" s="478"/>
      <c r="CZ6" s="478"/>
      <c r="DA6" s="479"/>
      <c r="DB6" s="477">
        <v>98.3</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103</v>
      </c>
      <c r="AN7" s="470"/>
      <c r="AO7" s="470"/>
      <c r="AP7" s="470"/>
      <c r="AQ7" s="470"/>
      <c r="AR7" s="470"/>
      <c r="AS7" s="470"/>
      <c r="AT7" s="471"/>
      <c r="AU7" s="472" t="s">
        <v>93</v>
      </c>
      <c r="AV7" s="473"/>
      <c r="AW7" s="473"/>
      <c r="AX7" s="473"/>
      <c r="AY7" s="474" t="s">
        <v>104</v>
      </c>
      <c r="AZ7" s="475"/>
      <c r="BA7" s="475"/>
      <c r="BB7" s="475"/>
      <c r="BC7" s="475"/>
      <c r="BD7" s="475"/>
      <c r="BE7" s="475"/>
      <c r="BF7" s="475"/>
      <c r="BG7" s="475"/>
      <c r="BH7" s="475"/>
      <c r="BI7" s="475"/>
      <c r="BJ7" s="475"/>
      <c r="BK7" s="475"/>
      <c r="BL7" s="475"/>
      <c r="BM7" s="476"/>
      <c r="BN7" s="440">
        <v>104321</v>
      </c>
      <c r="BO7" s="441"/>
      <c r="BP7" s="441"/>
      <c r="BQ7" s="441"/>
      <c r="BR7" s="441"/>
      <c r="BS7" s="441"/>
      <c r="BT7" s="441"/>
      <c r="BU7" s="442"/>
      <c r="BV7" s="440">
        <v>56297</v>
      </c>
      <c r="BW7" s="441"/>
      <c r="BX7" s="441"/>
      <c r="BY7" s="441"/>
      <c r="BZ7" s="441"/>
      <c r="CA7" s="441"/>
      <c r="CB7" s="441"/>
      <c r="CC7" s="442"/>
      <c r="CD7" s="443" t="s">
        <v>105</v>
      </c>
      <c r="CE7" s="444"/>
      <c r="CF7" s="444"/>
      <c r="CG7" s="444"/>
      <c r="CH7" s="444"/>
      <c r="CI7" s="444"/>
      <c r="CJ7" s="444"/>
      <c r="CK7" s="444"/>
      <c r="CL7" s="444"/>
      <c r="CM7" s="444"/>
      <c r="CN7" s="444"/>
      <c r="CO7" s="444"/>
      <c r="CP7" s="444"/>
      <c r="CQ7" s="444"/>
      <c r="CR7" s="444"/>
      <c r="CS7" s="445"/>
      <c r="CT7" s="440">
        <v>7219880</v>
      </c>
      <c r="CU7" s="441"/>
      <c r="CV7" s="441"/>
      <c r="CW7" s="441"/>
      <c r="CX7" s="441"/>
      <c r="CY7" s="441"/>
      <c r="CZ7" s="441"/>
      <c r="DA7" s="442"/>
      <c r="DB7" s="440">
        <v>6859240</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106</v>
      </c>
      <c r="AN8" s="470"/>
      <c r="AO8" s="470"/>
      <c r="AP8" s="470"/>
      <c r="AQ8" s="470"/>
      <c r="AR8" s="470"/>
      <c r="AS8" s="470"/>
      <c r="AT8" s="471"/>
      <c r="AU8" s="472" t="s">
        <v>107</v>
      </c>
      <c r="AV8" s="473"/>
      <c r="AW8" s="473"/>
      <c r="AX8" s="473"/>
      <c r="AY8" s="474" t="s">
        <v>108</v>
      </c>
      <c r="AZ8" s="475"/>
      <c r="BA8" s="475"/>
      <c r="BB8" s="475"/>
      <c r="BC8" s="475"/>
      <c r="BD8" s="475"/>
      <c r="BE8" s="475"/>
      <c r="BF8" s="475"/>
      <c r="BG8" s="475"/>
      <c r="BH8" s="475"/>
      <c r="BI8" s="475"/>
      <c r="BJ8" s="475"/>
      <c r="BK8" s="475"/>
      <c r="BL8" s="475"/>
      <c r="BM8" s="476"/>
      <c r="BN8" s="440">
        <v>410833</v>
      </c>
      <c r="BO8" s="441"/>
      <c r="BP8" s="441"/>
      <c r="BQ8" s="441"/>
      <c r="BR8" s="441"/>
      <c r="BS8" s="441"/>
      <c r="BT8" s="441"/>
      <c r="BU8" s="442"/>
      <c r="BV8" s="440">
        <v>441991</v>
      </c>
      <c r="BW8" s="441"/>
      <c r="BX8" s="441"/>
      <c r="BY8" s="441"/>
      <c r="BZ8" s="441"/>
      <c r="CA8" s="441"/>
      <c r="CB8" s="441"/>
      <c r="CC8" s="442"/>
      <c r="CD8" s="443" t="s">
        <v>109</v>
      </c>
      <c r="CE8" s="444"/>
      <c r="CF8" s="444"/>
      <c r="CG8" s="444"/>
      <c r="CH8" s="444"/>
      <c r="CI8" s="444"/>
      <c r="CJ8" s="444"/>
      <c r="CK8" s="444"/>
      <c r="CL8" s="444"/>
      <c r="CM8" s="444"/>
      <c r="CN8" s="444"/>
      <c r="CO8" s="444"/>
      <c r="CP8" s="444"/>
      <c r="CQ8" s="444"/>
      <c r="CR8" s="444"/>
      <c r="CS8" s="445"/>
      <c r="CT8" s="480">
        <v>0.22</v>
      </c>
      <c r="CU8" s="481"/>
      <c r="CV8" s="481"/>
      <c r="CW8" s="481"/>
      <c r="CX8" s="481"/>
      <c r="CY8" s="481"/>
      <c r="CZ8" s="481"/>
      <c r="DA8" s="482"/>
      <c r="DB8" s="480">
        <v>0.23</v>
      </c>
      <c r="DC8" s="481"/>
      <c r="DD8" s="481"/>
      <c r="DE8" s="481"/>
      <c r="DF8" s="481"/>
      <c r="DG8" s="481"/>
      <c r="DH8" s="481"/>
      <c r="DI8" s="482"/>
    </row>
    <row r="9" spans="1:119" ht="18.75" customHeight="1" thickBot="1" x14ac:dyDescent="0.2">
      <c r="A9" s="178"/>
      <c r="B9" s="434" t="s">
        <v>110</v>
      </c>
      <c r="C9" s="435"/>
      <c r="D9" s="435"/>
      <c r="E9" s="435"/>
      <c r="F9" s="435"/>
      <c r="G9" s="435"/>
      <c r="H9" s="435"/>
      <c r="I9" s="435"/>
      <c r="J9" s="435"/>
      <c r="K9" s="483"/>
      <c r="L9" s="484" t="s">
        <v>111</v>
      </c>
      <c r="M9" s="485"/>
      <c r="N9" s="485"/>
      <c r="O9" s="485"/>
      <c r="P9" s="485"/>
      <c r="Q9" s="486"/>
      <c r="R9" s="487">
        <v>12929</v>
      </c>
      <c r="S9" s="488"/>
      <c r="T9" s="488"/>
      <c r="U9" s="488"/>
      <c r="V9" s="489"/>
      <c r="W9" s="397" t="s">
        <v>112</v>
      </c>
      <c r="X9" s="398"/>
      <c r="Y9" s="398"/>
      <c r="Z9" s="398"/>
      <c r="AA9" s="398"/>
      <c r="AB9" s="398"/>
      <c r="AC9" s="398"/>
      <c r="AD9" s="398"/>
      <c r="AE9" s="398"/>
      <c r="AF9" s="398"/>
      <c r="AG9" s="398"/>
      <c r="AH9" s="398"/>
      <c r="AI9" s="398"/>
      <c r="AJ9" s="398"/>
      <c r="AK9" s="398"/>
      <c r="AL9" s="399"/>
      <c r="AM9" s="469" t="s">
        <v>113</v>
      </c>
      <c r="AN9" s="470"/>
      <c r="AO9" s="470"/>
      <c r="AP9" s="470"/>
      <c r="AQ9" s="470"/>
      <c r="AR9" s="470"/>
      <c r="AS9" s="470"/>
      <c r="AT9" s="471"/>
      <c r="AU9" s="472" t="s">
        <v>114</v>
      </c>
      <c r="AV9" s="473"/>
      <c r="AW9" s="473"/>
      <c r="AX9" s="473"/>
      <c r="AY9" s="474" t="s">
        <v>115</v>
      </c>
      <c r="AZ9" s="475"/>
      <c r="BA9" s="475"/>
      <c r="BB9" s="475"/>
      <c r="BC9" s="475"/>
      <c r="BD9" s="475"/>
      <c r="BE9" s="475"/>
      <c r="BF9" s="475"/>
      <c r="BG9" s="475"/>
      <c r="BH9" s="475"/>
      <c r="BI9" s="475"/>
      <c r="BJ9" s="475"/>
      <c r="BK9" s="475"/>
      <c r="BL9" s="475"/>
      <c r="BM9" s="476"/>
      <c r="BN9" s="440">
        <v>-31158</v>
      </c>
      <c r="BO9" s="441"/>
      <c r="BP9" s="441"/>
      <c r="BQ9" s="441"/>
      <c r="BR9" s="441"/>
      <c r="BS9" s="441"/>
      <c r="BT9" s="441"/>
      <c r="BU9" s="442"/>
      <c r="BV9" s="440">
        <v>358446</v>
      </c>
      <c r="BW9" s="441"/>
      <c r="BX9" s="441"/>
      <c r="BY9" s="441"/>
      <c r="BZ9" s="441"/>
      <c r="CA9" s="441"/>
      <c r="CB9" s="441"/>
      <c r="CC9" s="442"/>
      <c r="CD9" s="443" t="s">
        <v>116</v>
      </c>
      <c r="CE9" s="444"/>
      <c r="CF9" s="444"/>
      <c r="CG9" s="444"/>
      <c r="CH9" s="444"/>
      <c r="CI9" s="444"/>
      <c r="CJ9" s="444"/>
      <c r="CK9" s="444"/>
      <c r="CL9" s="444"/>
      <c r="CM9" s="444"/>
      <c r="CN9" s="444"/>
      <c r="CO9" s="444"/>
      <c r="CP9" s="444"/>
      <c r="CQ9" s="444"/>
      <c r="CR9" s="444"/>
      <c r="CS9" s="445"/>
      <c r="CT9" s="437">
        <v>16.399999999999999</v>
      </c>
      <c r="CU9" s="438"/>
      <c r="CV9" s="438"/>
      <c r="CW9" s="438"/>
      <c r="CX9" s="438"/>
      <c r="CY9" s="438"/>
      <c r="CZ9" s="438"/>
      <c r="DA9" s="439"/>
      <c r="DB9" s="437">
        <v>16.399999999999999</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117</v>
      </c>
      <c r="M10" s="470"/>
      <c r="N10" s="470"/>
      <c r="O10" s="470"/>
      <c r="P10" s="470"/>
      <c r="Q10" s="471"/>
      <c r="R10" s="491">
        <v>14625</v>
      </c>
      <c r="S10" s="492"/>
      <c r="T10" s="492"/>
      <c r="U10" s="492"/>
      <c r="V10" s="493"/>
      <c r="W10" s="428"/>
      <c r="X10" s="429"/>
      <c r="Y10" s="429"/>
      <c r="Z10" s="429"/>
      <c r="AA10" s="429"/>
      <c r="AB10" s="429"/>
      <c r="AC10" s="429"/>
      <c r="AD10" s="429"/>
      <c r="AE10" s="429"/>
      <c r="AF10" s="429"/>
      <c r="AG10" s="429"/>
      <c r="AH10" s="429"/>
      <c r="AI10" s="429"/>
      <c r="AJ10" s="429"/>
      <c r="AK10" s="429"/>
      <c r="AL10" s="432"/>
      <c r="AM10" s="469" t="s">
        <v>118</v>
      </c>
      <c r="AN10" s="470"/>
      <c r="AO10" s="470"/>
      <c r="AP10" s="470"/>
      <c r="AQ10" s="470"/>
      <c r="AR10" s="470"/>
      <c r="AS10" s="470"/>
      <c r="AT10" s="471"/>
      <c r="AU10" s="472" t="s">
        <v>119</v>
      </c>
      <c r="AV10" s="473"/>
      <c r="AW10" s="473"/>
      <c r="AX10" s="473"/>
      <c r="AY10" s="474" t="s">
        <v>120</v>
      </c>
      <c r="AZ10" s="475"/>
      <c r="BA10" s="475"/>
      <c r="BB10" s="475"/>
      <c r="BC10" s="475"/>
      <c r="BD10" s="475"/>
      <c r="BE10" s="475"/>
      <c r="BF10" s="475"/>
      <c r="BG10" s="475"/>
      <c r="BH10" s="475"/>
      <c r="BI10" s="475"/>
      <c r="BJ10" s="475"/>
      <c r="BK10" s="475"/>
      <c r="BL10" s="475"/>
      <c r="BM10" s="476"/>
      <c r="BN10" s="440">
        <v>3828</v>
      </c>
      <c r="BO10" s="441"/>
      <c r="BP10" s="441"/>
      <c r="BQ10" s="441"/>
      <c r="BR10" s="441"/>
      <c r="BS10" s="441"/>
      <c r="BT10" s="441"/>
      <c r="BU10" s="442"/>
      <c r="BV10" s="440">
        <v>4571</v>
      </c>
      <c r="BW10" s="441"/>
      <c r="BX10" s="441"/>
      <c r="BY10" s="441"/>
      <c r="BZ10" s="441"/>
      <c r="CA10" s="441"/>
      <c r="CB10" s="441"/>
      <c r="CC10" s="44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122</v>
      </c>
      <c r="M11" s="495"/>
      <c r="N11" s="495"/>
      <c r="O11" s="495"/>
      <c r="P11" s="495"/>
      <c r="Q11" s="496"/>
      <c r="R11" s="497" t="s">
        <v>123</v>
      </c>
      <c r="S11" s="498"/>
      <c r="T11" s="498"/>
      <c r="U11" s="498"/>
      <c r="V11" s="499"/>
      <c r="W11" s="428"/>
      <c r="X11" s="429"/>
      <c r="Y11" s="429"/>
      <c r="Z11" s="429"/>
      <c r="AA11" s="429"/>
      <c r="AB11" s="429"/>
      <c r="AC11" s="429"/>
      <c r="AD11" s="429"/>
      <c r="AE11" s="429"/>
      <c r="AF11" s="429"/>
      <c r="AG11" s="429"/>
      <c r="AH11" s="429"/>
      <c r="AI11" s="429"/>
      <c r="AJ11" s="429"/>
      <c r="AK11" s="429"/>
      <c r="AL11" s="432"/>
      <c r="AM11" s="469" t="s">
        <v>124</v>
      </c>
      <c r="AN11" s="470"/>
      <c r="AO11" s="470"/>
      <c r="AP11" s="470"/>
      <c r="AQ11" s="470"/>
      <c r="AR11" s="470"/>
      <c r="AS11" s="470"/>
      <c r="AT11" s="471"/>
      <c r="AU11" s="472" t="s">
        <v>119</v>
      </c>
      <c r="AV11" s="473"/>
      <c r="AW11" s="473"/>
      <c r="AX11" s="473"/>
      <c r="AY11" s="474" t="s">
        <v>125</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126</v>
      </c>
      <c r="CE11" s="444"/>
      <c r="CF11" s="444"/>
      <c r="CG11" s="444"/>
      <c r="CH11" s="444"/>
      <c r="CI11" s="444"/>
      <c r="CJ11" s="444"/>
      <c r="CK11" s="444"/>
      <c r="CL11" s="444"/>
      <c r="CM11" s="444"/>
      <c r="CN11" s="444"/>
      <c r="CO11" s="444"/>
      <c r="CP11" s="444"/>
      <c r="CQ11" s="444"/>
      <c r="CR11" s="444"/>
      <c r="CS11" s="445"/>
      <c r="CT11" s="480" t="s">
        <v>127</v>
      </c>
      <c r="CU11" s="481"/>
      <c r="CV11" s="481"/>
      <c r="CW11" s="481"/>
      <c r="CX11" s="481"/>
      <c r="CY11" s="481"/>
      <c r="CZ11" s="481"/>
      <c r="DA11" s="482"/>
      <c r="DB11" s="480" t="s">
        <v>128</v>
      </c>
      <c r="DC11" s="481"/>
      <c r="DD11" s="481"/>
      <c r="DE11" s="481"/>
      <c r="DF11" s="481"/>
      <c r="DG11" s="481"/>
      <c r="DH11" s="481"/>
      <c r="DI11" s="482"/>
    </row>
    <row r="12" spans="1:119" ht="18.75" customHeight="1" x14ac:dyDescent="0.15">
      <c r="A12" s="178"/>
      <c r="B12" s="500" t="s">
        <v>129</v>
      </c>
      <c r="C12" s="501"/>
      <c r="D12" s="501"/>
      <c r="E12" s="501"/>
      <c r="F12" s="501"/>
      <c r="G12" s="501"/>
      <c r="H12" s="501"/>
      <c r="I12" s="501"/>
      <c r="J12" s="501"/>
      <c r="K12" s="502"/>
      <c r="L12" s="509" t="s">
        <v>130</v>
      </c>
      <c r="M12" s="510"/>
      <c r="N12" s="510"/>
      <c r="O12" s="510"/>
      <c r="P12" s="510"/>
      <c r="Q12" s="511"/>
      <c r="R12" s="512">
        <v>13334</v>
      </c>
      <c r="S12" s="513"/>
      <c r="T12" s="513"/>
      <c r="U12" s="513"/>
      <c r="V12" s="514"/>
      <c r="W12" s="515" t="s">
        <v>1</v>
      </c>
      <c r="X12" s="473"/>
      <c r="Y12" s="473"/>
      <c r="Z12" s="473"/>
      <c r="AA12" s="473"/>
      <c r="AB12" s="516"/>
      <c r="AC12" s="517" t="s">
        <v>131</v>
      </c>
      <c r="AD12" s="518"/>
      <c r="AE12" s="518"/>
      <c r="AF12" s="518"/>
      <c r="AG12" s="519"/>
      <c r="AH12" s="517" t="s">
        <v>132</v>
      </c>
      <c r="AI12" s="518"/>
      <c r="AJ12" s="518"/>
      <c r="AK12" s="518"/>
      <c r="AL12" s="520"/>
      <c r="AM12" s="469" t="s">
        <v>133</v>
      </c>
      <c r="AN12" s="470"/>
      <c r="AO12" s="470"/>
      <c r="AP12" s="470"/>
      <c r="AQ12" s="470"/>
      <c r="AR12" s="470"/>
      <c r="AS12" s="470"/>
      <c r="AT12" s="471"/>
      <c r="AU12" s="472" t="s">
        <v>134</v>
      </c>
      <c r="AV12" s="473"/>
      <c r="AW12" s="473"/>
      <c r="AX12" s="473"/>
      <c r="AY12" s="474" t="s">
        <v>135</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136</v>
      </c>
      <c r="CE12" s="444"/>
      <c r="CF12" s="444"/>
      <c r="CG12" s="444"/>
      <c r="CH12" s="444"/>
      <c r="CI12" s="444"/>
      <c r="CJ12" s="444"/>
      <c r="CK12" s="444"/>
      <c r="CL12" s="444"/>
      <c r="CM12" s="444"/>
      <c r="CN12" s="444"/>
      <c r="CO12" s="444"/>
      <c r="CP12" s="444"/>
      <c r="CQ12" s="444"/>
      <c r="CR12" s="444"/>
      <c r="CS12" s="445"/>
      <c r="CT12" s="480" t="s">
        <v>137</v>
      </c>
      <c r="CU12" s="481"/>
      <c r="CV12" s="481"/>
      <c r="CW12" s="481"/>
      <c r="CX12" s="481"/>
      <c r="CY12" s="481"/>
      <c r="CZ12" s="481"/>
      <c r="DA12" s="482"/>
      <c r="DB12" s="480" t="s">
        <v>137</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138</v>
      </c>
      <c r="N13" s="532"/>
      <c r="O13" s="532"/>
      <c r="P13" s="532"/>
      <c r="Q13" s="533"/>
      <c r="R13" s="524">
        <v>13273</v>
      </c>
      <c r="S13" s="525"/>
      <c r="T13" s="525"/>
      <c r="U13" s="525"/>
      <c r="V13" s="526"/>
      <c r="W13" s="456" t="s">
        <v>139</v>
      </c>
      <c r="X13" s="457"/>
      <c r="Y13" s="457"/>
      <c r="Z13" s="457"/>
      <c r="AA13" s="457"/>
      <c r="AB13" s="447"/>
      <c r="AC13" s="491">
        <v>613</v>
      </c>
      <c r="AD13" s="492"/>
      <c r="AE13" s="492"/>
      <c r="AF13" s="492"/>
      <c r="AG13" s="534"/>
      <c r="AH13" s="491">
        <v>838</v>
      </c>
      <c r="AI13" s="492"/>
      <c r="AJ13" s="492"/>
      <c r="AK13" s="492"/>
      <c r="AL13" s="493"/>
      <c r="AM13" s="469" t="s">
        <v>140</v>
      </c>
      <c r="AN13" s="470"/>
      <c r="AO13" s="470"/>
      <c r="AP13" s="470"/>
      <c r="AQ13" s="470"/>
      <c r="AR13" s="470"/>
      <c r="AS13" s="470"/>
      <c r="AT13" s="471"/>
      <c r="AU13" s="472" t="s">
        <v>141</v>
      </c>
      <c r="AV13" s="473"/>
      <c r="AW13" s="473"/>
      <c r="AX13" s="473"/>
      <c r="AY13" s="474" t="s">
        <v>142</v>
      </c>
      <c r="AZ13" s="475"/>
      <c r="BA13" s="475"/>
      <c r="BB13" s="475"/>
      <c r="BC13" s="475"/>
      <c r="BD13" s="475"/>
      <c r="BE13" s="475"/>
      <c r="BF13" s="475"/>
      <c r="BG13" s="475"/>
      <c r="BH13" s="475"/>
      <c r="BI13" s="475"/>
      <c r="BJ13" s="475"/>
      <c r="BK13" s="475"/>
      <c r="BL13" s="475"/>
      <c r="BM13" s="476"/>
      <c r="BN13" s="440">
        <v>-27330</v>
      </c>
      <c r="BO13" s="441"/>
      <c r="BP13" s="441"/>
      <c r="BQ13" s="441"/>
      <c r="BR13" s="441"/>
      <c r="BS13" s="441"/>
      <c r="BT13" s="441"/>
      <c r="BU13" s="442"/>
      <c r="BV13" s="440">
        <v>363017</v>
      </c>
      <c r="BW13" s="441"/>
      <c r="BX13" s="441"/>
      <c r="BY13" s="441"/>
      <c r="BZ13" s="441"/>
      <c r="CA13" s="441"/>
      <c r="CB13" s="441"/>
      <c r="CC13" s="442"/>
      <c r="CD13" s="443" t="s">
        <v>143</v>
      </c>
      <c r="CE13" s="444"/>
      <c r="CF13" s="444"/>
      <c r="CG13" s="444"/>
      <c r="CH13" s="444"/>
      <c r="CI13" s="444"/>
      <c r="CJ13" s="444"/>
      <c r="CK13" s="444"/>
      <c r="CL13" s="444"/>
      <c r="CM13" s="444"/>
      <c r="CN13" s="444"/>
      <c r="CO13" s="444"/>
      <c r="CP13" s="444"/>
      <c r="CQ13" s="444"/>
      <c r="CR13" s="444"/>
      <c r="CS13" s="445"/>
      <c r="CT13" s="437">
        <v>13.6</v>
      </c>
      <c r="CU13" s="438"/>
      <c r="CV13" s="438"/>
      <c r="CW13" s="438"/>
      <c r="CX13" s="438"/>
      <c r="CY13" s="438"/>
      <c r="CZ13" s="438"/>
      <c r="DA13" s="439"/>
      <c r="DB13" s="437">
        <v>13.7</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144</v>
      </c>
      <c r="M14" s="522"/>
      <c r="N14" s="522"/>
      <c r="O14" s="522"/>
      <c r="P14" s="522"/>
      <c r="Q14" s="523"/>
      <c r="R14" s="524">
        <v>13700</v>
      </c>
      <c r="S14" s="525"/>
      <c r="T14" s="525"/>
      <c r="U14" s="525"/>
      <c r="V14" s="526"/>
      <c r="W14" s="430"/>
      <c r="X14" s="431"/>
      <c r="Y14" s="431"/>
      <c r="Z14" s="431"/>
      <c r="AA14" s="431"/>
      <c r="AB14" s="420"/>
      <c r="AC14" s="527">
        <v>10.3</v>
      </c>
      <c r="AD14" s="528"/>
      <c r="AE14" s="528"/>
      <c r="AF14" s="528"/>
      <c r="AG14" s="529"/>
      <c r="AH14" s="527">
        <v>12.3</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145</v>
      </c>
      <c r="CE14" s="536"/>
      <c r="CF14" s="536"/>
      <c r="CG14" s="536"/>
      <c r="CH14" s="536"/>
      <c r="CI14" s="536"/>
      <c r="CJ14" s="536"/>
      <c r="CK14" s="536"/>
      <c r="CL14" s="536"/>
      <c r="CM14" s="536"/>
      <c r="CN14" s="536"/>
      <c r="CO14" s="536"/>
      <c r="CP14" s="536"/>
      <c r="CQ14" s="536"/>
      <c r="CR14" s="536"/>
      <c r="CS14" s="537"/>
      <c r="CT14" s="538">
        <v>28.8</v>
      </c>
      <c r="CU14" s="539"/>
      <c r="CV14" s="539"/>
      <c r="CW14" s="539"/>
      <c r="CX14" s="539"/>
      <c r="CY14" s="539"/>
      <c r="CZ14" s="539"/>
      <c r="DA14" s="540"/>
      <c r="DB14" s="538">
        <v>47.5</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138</v>
      </c>
      <c r="N15" s="532"/>
      <c r="O15" s="532"/>
      <c r="P15" s="532"/>
      <c r="Q15" s="533"/>
      <c r="R15" s="524">
        <v>13628</v>
      </c>
      <c r="S15" s="525"/>
      <c r="T15" s="525"/>
      <c r="U15" s="525"/>
      <c r="V15" s="526"/>
      <c r="W15" s="456" t="s">
        <v>146</v>
      </c>
      <c r="X15" s="457"/>
      <c r="Y15" s="457"/>
      <c r="Z15" s="457"/>
      <c r="AA15" s="457"/>
      <c r="AB15" s="447"/>
      <c r="AC15" s="491">
        <v>1520</v>
      </c>
      <c r="AD15" s="492"/>
      <c r="AE15" s="492"/>
      <c r="AF15" s="492"/>
      <c r="AG15" s="534"/>
      <c r="AH15" s="491">
        <v>1801</v>
      </c>
      <c r="AI15" s="492"/>
      <c r="AJ15" s="492"/>
      <c r="AK15" s="492"/>
      <c r="AL15" s="493"/>
      <c r="AM15" s="469"/>
      <c r="AN15" s="470"/>
      <c r="AO15" s="470"/>
      <c r="AP15" s="470"/>
      <c r="AQ15" s="470"/>
      <c r="AR15" s="470"/>
      <c r="AS15" s="470"/>
      <c r="AT15" s="471"/>
      <c r="AU15" s="472"/>
      <c r="AV15" s="473"/>
      <c r="AW15" s="473"/>
      <c r="AX15" s="473"/>
      <c r="AY15" s="400" t="s">
        <v>147</v>
      </c>
      <c r="AZ15" s="401"/>
      <c r="BA15" s="401"/>
      <c r="BB15" s="401"/>
      <c r="BC15" s="401"/>
      <c r="BD15" s="401"/>
      <c r="BE15" s="401"/>
      <c r="BF15" s="401"/>
      <c r="BG15" s="401"/>
      <c r="BH15" s="401"/>
      <c r="BI15" s="401"/>
      <c r="BJ15" s="401"/>
      <c r="BK15" s="401"/>
      <c r="BL15" s="401"/>
      <c r="BM15" s="402"/>
      <c r="BN15" s="403">
        <v>1410236</v>
      </c>
      <c r="BO15" s="404"/>
      <c r="BP15" s="404"/>
      <c r="BQ15" s="404"/>
      <c r="BR15" s="404"/>
      <c r="BS15" s="404"/>
      <c r="BT15" s="404"/>
      <c r="BU15" s="405"/>
      <c r="BV15" s="403">
        <v>1479904</v>
      </c>
      <c r="BW15" s="404"/>
      <c r="BX15" s="404"/>
      <c r="BY15" s="404"/>
      <c r="BZ15" s="404"/>
      <c r="CA15" s="404"/>
      <c r="CB15" s="404"/>
      <c r="CC15" s="405"/>
      <c r="CD15" s="541" t="s">
        <v>148</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149</v>
      </c>
      <c r="M16" s="544"/>
      <c r="N16" s="544"/>
      <c r="O16" s="544"/>
      <c r="P16" s="544"/>
      <c r="Q16" s="545"/>
      <c r="R16" s="546" t="s">
        <v>150</v>
      </c>
      <c r="S16" s="547"/>
      <c r="T16" s="547"/>
      <c r="U16" s="547"/>
      <c r="V16" s="548"/>
      <c r="W16" s="430"/>
      <c r="X16" s="431"/>
      <c r="Y16" s="431"/>
      <c r="Z16" s="431"/>
      <c r="AA16" s="431"/>
      <c r="AB16" s="420"/>
      <c r="AC16" s="527">
        <v>25.6</v>
      </c>
      <c r="AD16" s="528"/>
      <c r="AE16" s="528"/>
      <c r="AF16" s="528"/>
      <c r="AG16" s="529"/>
      <c r="AH16" s="527">
        <v>26.4</v>
      </c>
      <c r="AI16" s="528"/>
      <c r="AJ16" s="528"/>
      <c r="AK16" s="528"/>
      <c r="AL16" s="530"/>
      <c r="AM16" s="469"/>
      <c r="AN16" s="470"/>
      <c r="AO16" s="470"/>
      <c r="AP16" s="470"/>
      <c r="AQ16" s="470"/>
      <c r="AR16" s="470"/>
      <c r="AS16" s="470"/>
      <c r="AT16" s="471"/>
      <c r="AU16" s="472"/>
      <c r="AV16" s="473"/>
      <c r="AW16" s="473"/>
      <c r="AX16" s="473"/>
      <c r="AY16" s="474" t="s">
        <v>151</v>
      </c>
      <c r="AZ16" s="475"/>
      <c r="BA16" s="475"/>
      <c r="BB16" s="475"/>
      <c r="BC16" s="475"/>
      <c r="BD16" s="475"/>
      <c r="BE16" s="475"/>
      <c r="BF16" s="475"/>
      <c r="BG16" s="475"/>
      <c r="BH16" s="475"/>
      <c r="BI16" s="475"/>
      <c r="BJ16" s="475"/>
      <c r="BK16" s="475"/>
      <c r="BL16" s="475"/>
      <c r="BM16" s="476"/>
      <c r="BN16" s="440">
        <v>6627032</v>
      </c>
      <c r="BO16" s="441"/>
      <c r="BP16" s="441"/>
      <c r="BQ16" s="441"/>
      <c r="BR16" s="441"/>
      <c r="BS16" s="441"/>
      <c r="BT16" s="441"/>
      <c r="BU16" s="442"/>
      <c r="BV16" s="440">
        <v>6312795</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152</v>
      </c>
      <c r="N17" s="552"/>
      <c r="O17" s="552"/>
      <c r="P17" s="552"/>
      <c r="Q17" s="553"/>
      <c r="R17" s="546" t="s">
        <v>153</v>
      </c>
      <c r="S17" s="547"/>
      <c r="T17" s="547"/>
      <c r="U17" s="547"/>
      <c r="V17" s="548"/>
      <c r="W17" s="456" t="s">
        <v>154</v>
      </c>
      <c r="X17" s="457"/>
      <c r="Y17" s="457"/>
      <c r="Z17" s="457"/>
      <c r="AA17" s="457"/>
      <c r="AB17" s="447"/>
      <c r="AC17" s="491">
        <v>3796</v>
      </c>
      <c r="AD17" s="492"/>
      <c r="AE17" s="492"/>
      <c r="AF17" s="492"/>
      <c r="AG17" s="534"/>
      <c r="AH17" s="491">
        <v>4195</v>
      </c>
      <c r="AI17" s="492"/>
      <c r="AJ17" s="492"/>
      <c r="AK17" s="492"/>
      <c r="AL17" s="493"/>
      <c r="AM17" s="469"/>
      <c r="AN17" s="470"/>
      <c r="AO17" s="470"/>
      <c r="AP17" s="470"/>
      <c r="AQ17" s="470"/>
      <c r="AR17" s="470"/>
      <c r="AS17" s="470"/>
      <c r="AT17" s="471"/>
      <c r="AU17" s="472"/>
      <c r="AV17" s="473"/>
      <c r="AW17" s="473"/>
      <c r="AX17" s="473"/>
      <c r="AY17" s="474" t="s">
        <v>155</v>
      </c>
      <c r="AZ17" s="475"/>
      <c r="BA17" s="475"/>
      <c r="BB17" s="475"/>
      <c r="BC17" s="475"/>
      <c r="BD17" s="475"/>
      <c r="BE17" s="475"/>
      <c r="BF17" s="475"/>
      <c r="BG17" s="475"/>
      <c r="BH17" s="475"/>
      <c r="BI17" s="475"/>
      <c r="BJ17" s="475"/>
      <c r="BK17" s="475"/>
      <c r="BL17" s="475"/>
      <c r="BM17" s="476"/>
      <c r="BN17" s="440">
        <v>1736485</v>
      </c>
      <c r="BO17" s="441"/>
      <c r="BP17" s="441"/>
      <c r="BQ17" s="441"/>
      <c r="BR17" s="441"/>
      <c r="BS17" s="441"/>
      <c r="BT17" s="441"/>
      <c r="BU17" s="442"/>
      <c r="BV17" s="440">
        <v>1831472</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156</v>
      </c>
      <c r="C18" s="483"/>
      <c r="D18" s="483"/>
      <c r="E18" s="563"/>
      <c r="F18" s="563"/>
      <c r="G18" s="563"/>
      <c r="H18" s="563"/>
      <c r="I18" s="563"/>
      <c r="J18" s="563"/>
      <c r="K18" s="563"/>
      <c r="L18" s="564">
        <v>247.2</v>
      </c>
      <c r="M18" s="564"/>
      <c r="N18" s="564"/>
      <c r="O18" s="564"/>
      <c r="P18" s="564"/>
      <c r="Q18" s="564"/>
      <c r="R18" s="565"/>
      <c r="S18" s="565"/>
      <c r="T18" s="565"/>
      <c r="U18" s="565"/>
      <c r="V18" s="566"/>
      <c r="W18" s="458"/>
      <c r="X18" s="459"/>
      <c r="Y18" s="459"/>
      <c r="Z18" s="459"/>
      <c r="AA18" s="459"/>
      <c r="AB18" s="450"/>
      <c r="AC18" s="567">
        <v>64</v>
      </c>
      <c r="AD18" s="568"/>
      <c r="AE18" s="568"/>
      <c r="AF18" s="568"/>
      <c r="AG18" s="569"/>
      <c r="AH18" s="567">
        <v>61.4</v>
      </c>
      <c r="AI18" s="568"/>
      <c r="AJ18" s="568"/>
      <c r="AK18" s="568"/>
      <c r="AL18" s="570"/>
      <c r="AM18" s="469"/>
      <c r="AN18" s="470"/>
      <c r="AO18" s="470"/>
      <c r="AP18" s="470"/>
      <c r="AQ18" s="470"/>
      <c r="AR18" s="470"/>
      <c r="AS18" s="470"/>
      <c r="AT18" s="471"/>
      <c r="AU18" s="472"/>
      <c r="AV18" s="473"/>
      <c r="AW18" s="473"/>
      <c r="AX18" s="473"/>
      <c r="AY18" s="474" t="s">
        <v>157</v>
      </c>
      <c r="AZ18" s="475"/>
      <c r="BA18" s="475"/>
      <c r="BB18" s="475"/>
      <c r="BC18" s="475"/>
      <c r="BD18" s="475"/>
      <c r="BE18" s="475"/>
      <c r="BF18" s="475"/>
      <c r="BG18" s="475"/>
      <c r="BH18" s="475"/>
      <c r="BI18" s="475"/>
      <c r="BJ18" s="475"/>
      <c r="BK18" s="475"/>
      <c r="BL18" s="475"/>
      <c r="BM18" s="476"/>
      <c r="BN18" s="440">
        <v>6697669</v>
      </c>
      <c r="BO18" s="441"/>
      <c r="BP18" s="441"/>
      <c r="BQ18" s="441"/>
      <c r="BR18" s="441"/>
      <c r="BS18" s="441"/>
      <c r="BT18" s="441"/>
      <c r="BU18" s="442"/>
      <c r="BV18" s="440">
        <v>6670208</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158</v>
      </c>
      <c r="C19" s="483"/>
      <c r="D19" s="483"/>
      <c r="E19" s="563"/>
      <c r="F19" s="563"/>
      <c r="G19" s="563"/>
      <c r="H19" s="563"/>
      <c r="I19" s="563"/>
      <c r="J19" s="563"/>
      <c r="K19" s="563"/>
      <c r="L19" s="571">
        <v>52</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159</v>
      </c>
      <c r="AZ19" s="475"/>
      <c r="BA19" s="475"/>
      <c r="BB19" s="475"/>
      <c r="BC19" s="475"/>
      <c r="BD19" s="475"/>
      <c r="BE19" s="475"/>
      <c r="BF19" s="475"/>
      <c r="BG19" s="475"/>
      <c r="BH19" s="475"/>
      <c r="BI19" s="475"/>
      <c r="BJ19" s="475"/>
      <c r="BK19" s="475"/>
      <c r="BL19" s="475"/>
      <c r="BM19" s="476"/>
      <c r="BN19" s="440">
        <v>8724963</v>
      </c>
      <c r="BO19" s="441"/>
      <c r="BP19" s="441"/>
      <c r="BQ19" s="441"/>
      <c r="BR19" s="441"/>
      <c r="BS19" s="441"/>
      <c r="BT19" s="441"/>
      <c r="BU19" s="442"/>
      <c r="BV19" s="440">
        <v>8556931</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160</v>
      </c>
      <c r="C20" s="483"/>
      <c r="D20" s="483"/>
      <c r="E20" s="563"/>
      <c r="F20" s="563"/>
      <c r="G20" s="563"/>
      <c r="H20" s="563"/>
      <c r="I20" s="563"/>
      <c r="J20" s="563"/>
      <c r="K20" s="563"/>
      <c r="L20" s="571">
        <v>5517</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162</v>
      </c>
      <c r="C22" s="584"/>
      <c r="D22" s="585"/>
      <c r="E22" s="452" t="s">
        <v>1</v>
      </c>
      <c r="F22" s="457"/>
      <c r="G22" s="457"/>
      <c r="H22" s="457"/>
      <c r="I22" s="457"/>
      <c r="J22" s="457"/>
      <c r="K22" s="447"/>
      <c r="L22" s="452" t="s">
        <v>163</v>
      </c>
      <c r="M22" s="457"/>
      <c r="N22" s="457"/>
      <c r="O22" s="457"/>
      <c r="P22" s="447"/>
      <c r="Q22" s="615" t="s">
        <v>164</v>
      </c>
      <c r="R22" s="616"/>
      <c r="S22" s="616"/>
      <c r="T22" s="616"/>
      <c r="U22" s="616"/>
      <c r="V22" s="617"/>
      <c r="W22" s="583" t="s">
        <v>165</v>
      </c>
      <c r="X22" s="584"/>
      <c r="Y22" s="585"/>
      <c r="Z22" s="452" t="s">
        <v>1</v>
      </c>
      <c r="AA22" s="457"/>
      <c r="AB22" s="457"/>
      <c r="AC22" s="457"/>
      <c r="AD22" s="457"/>
      <c r="AE22" s="457"/>
      <c r="AF22" s="457"/>
      <c r="AG22" s="447"/>
      <c r="AH22" s="621" t="s">
        <v>166</v>
      </c>
      <c r="AI22" s="457"/>
      <c r="AJ22" s="457"/>
      <c r="AK22" s="457"/>
      <c r="AL22" s="447"/>
      <c r="AM22" s="621" t="s">
        <v>167</v>
      </c>
      <c r="AN22" s="622"/>
      <c r="AO22" s="622"/>
      <c r="AP22" s="622"/>
      <c r="AQ22" s="622"/>
      <c r="AR22" s="623"/>
      <c r="AS22" s="615" t="s">
        <v>164</v>
      </c>
      <c r="AT22" s="616"/>
      <c r="AU22" s="616"/>
      <c r="AV22" s="616"/>
      <c r="AW22" s="616"/>
      <c r="AX22" s="627"/>
      <c r="AY22" s="400" t="s">
        <v>168</v>
      </c>
      <c r="AZ22" s="401"/>
      <c r="BA22" s="401"/>
      <c r="BB22" s="401"/>
      <c r="BC22" s="401"/>
      <c r="BD22" s="401"/>
      <c r="BE22" s="401"/>
      <c r="BF22" s="401"/>
      <c r="BG22" s="401"/>
      <c r="BH22" s="401"/>
      <c r="BI22" s="401"/>
      <c r="BJ22" s="401"/>
      <c r="BK22" s="401"/>
      <c r="BL22" s="401"/>
      <c r="BM22" s="402"/>
      <c r="BN22" s="403">
        <v>14015651</v>
      </c>
      <c r="BO22" s="404"/>
      <c r="BP22" s="404"/>
      <c r="BQ22" s="404"/>
      <c r="BR22" s="404"/>
      <c r="BS22" s="404"/>
      <c r="BT22" s="404"/>
      <c r="BU22" s="405"/>
      <c r="BV22" s="403">
        <v>13354026</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169</v>
      </c>
      <c r="AZ23" s="475"/>
      <c r="BA23" s="475"/>
      <c r="BB23" s="475"/>
      <c r="BC23" s="475"/>
      <c r="BD23" s="475"/>
      <c r="BE23" s="475"/>
      <c r="BF23" s="475"/>
      <c r="BG23" s="475"/>
      <c r="BH23" s="475"/>
      <c r="BI23" s="475"/>
      <c r="BJ23" s="475"/>
      <c r="BK23" s="475"/>
      <c r="BL23" s="475"/>
      <c r="BM23" s="476"/>
      <c r="BN23" s="440">
        <v>9092520</v>
      </c>
      <c r="BO23" s="441"/>
      <c r="BP23" s="441"/>
      <c r="BQ23" s="441"/>
      <c r="BR23" s="441"/>
      <c r="BS23" s="441"/>
      <c r="BT23" s="441"/>
      <c r="BU23" s="442"/>
      <c r="BV23" s="440">
        <v>8173704</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170</v>
      </c>
      <c r="F24" s="470"/>
      <c r="G24" s="470"/>
      <c r="H24" s="470"/>
      <c r="I24" s="470"/>
      <c r="J24" s="470"/>
      <c r="K24" s="471"/>
      <c r="L24" s="491">
        <v>1</v>
      </c>
      <c r="M24" s="492"/>
      <c r="N24" s="492"/>
      <c r="O24" s="492"/>
      <c r="P24" s="534"/>
      <c r="Q24" s="491">
        <v>7830</v>
      </c>
      <c r="R24" s="492"/>
      <c r="S24" s="492"/>
      <c r="T24" s="492"/>
      <c r="U24" s="492"/>
      <c r="V24" s="534"/>
      <c r="W24" s="586"/>
      <c r="X24" s="587"/>
      <c r="Y24" s="588"/>
      <c r="Z24" s="490" t="s">
        <v>171</v>
      </c>
      <c r="AA24" s="470"/>
      <c r="AB24" s="470"/>
      <c r="AC24" s="470"/>
      <c r="AD24" s="470"/>
      <c r="AE24" s="470"/>
      <c r="AF24" s="470"/>
      <c r="AG24" s="471"/>
      <c r="AH24" s="491">
        <v>196</v>
      </c>
      <c r="AI24" s="492"/>
      <c r="AJ24" s="492"/>
      <c r="AK24" s="492"/>
      <c r="AL24" s="534"/>
      <c r="AM24" s="491">
        <v>578004</v>
      </c>
      <c r="AN24" s="492"/>
      <c r="AO24" s="492"/>
      <c r="AP24" s="492"/>
      <c r="AQ24" s="492"/>
      <c r="AR24" s="534"/>
      <c r="AS24" s="491">
        <v>2949</v>
      </c>
      <c r="AT24" s="492"/>
      <c r="AU24" s="492"/>
      <c r="AV24" s="492"/>
      <c r="AW24" s="492"/>
      <c r="AX24" s="493"/>
      <c r="AY24" s="556" t="s">
        <v>172</v>
      </c>
      <c r="AZ24" s="557"/>
      <c r="BA24" s="557"/>
      <c r="BB24" s="557"/>
      <c r="BC24" s="557"/>
      <c r="BD24" s="557"/>
      <c r="BE24" s="557"/>
      <c r="BF24" s="557"/>
      <c r="BG24" s="557"/>
      <c r="BH24" s="557"/>
      <c r="BI24" s="557"/>
      <c r="BJ24" s="557"/>
      <c r="BK24" s="557"/>
      <c r="BL24" s="557"/>
      <c r="BM24" s="558"/>
      <c r="BN24" s="440">
        <v>10442122</v>
      </c>
      <c r="BO24" s="441"/>
      <c r="BP24" s="441"/>
      <c r="BQ24" s="441"/>
      <c r="BR24" s="441"/>
      <c r="BS24" s="441"/>
      <c r="BT24" s="441"/>
      <c r="BU24" s="442"/>
      <c r="BV24" s="440">
        <v>9638710</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173</v>
      </c>
      <c r="F25" s="470"/>
      <c r="G25" s="470"/>
      <c r="H25" s="470"/>
      <c r="I25" s="470"/>
      <c r="J25" s="470"/>
      <c r="K25" s="471"/>
      <c r="L25" s="491">
        <v>1</v>
      </c>
      <c r="M25" s="492"/>
      <c r="N25" s="492"/>
      <c r="O25" s="492"/>
      <c r="P25" s="534"/>
      <c r="Q25" s="491">
        <v>6390</v>
      </c>
      <c r="R25" s="492"/>
      <c r="S25" s="492"/>
      <c r="T25" s="492"/>
      <c r="U25" s="492"/>
      <c r="V25" s="534"/>
      <c r="W25" s="586"/>
      <c r="X25" s="587"/>
      <c r="Y25" s="588"/>
      <c r="Z25" s="490" t="s">
        <v>174</v>
      </c>
      <c r="AA25" s="470"/>
      <c r="AB25" s="470"/>
      <c r="AC25" s="470"/>
      <c r="AD25" s="470"/>
      <c r="AE25" s="470"/>
      <c r="AF25" s="470"/>
      <c r="AG25" s="471"/>
      <c r="AH25" s="491" t="s">
        <v>137</v>
      </c>
      <c r="AI25" s="492"/>
      <c r="AJ25" s="492"/>
      <c r="AK25" s="492"/>
      <c r="AL25" s="534"/>
      <c r="AM25" s="491" t="s">
        <v>137</v>
      </c>
      <c r="AN25" s="492"/>
      <c r="AO25" s="492"/>
      <c r="AP25" s="492"/>
      <c r="AQ25" s="492"/>
      <c r="AR25" s="534"/>
      <c r="AS25" s="491" t="s">
        <v>137</v>
      </c>
      <c r="AT25" s="492"/>
      <c r="AU25" s="492"/>
      <c r="AV25" s="492"/>
      <c r="AW25" s="492"/>
      <c r="AX25" s="493"/>
      <c r="AY25" s="400" t="s">
        <v>175</v>
      </c>
      <c r="AZ25" s="401"/>
      <c r="BA25" s="401"/>
      <c r="BB25" s="401"/>
      <c r="BC25" s="401"/>
      <c r="BD25" s="401"/>
      <c r="BE25" s="401"/>
      <c r="BF25" s="401"/>
      <c r="BG25" s="401"/>
      <c r="BH25" s="401"/>
      <c r="BI25" s="401"/>
      <c r="BJ25" s="401"/>
      <c r="BK25" s="401"/>
      <c r="BL25" s="401"/>
      <c r="BM25" s="402"/>
      <c r="BN25" s="403">
        <v>1351903</v>
      </c>
      <c r="BO25" s="404"/>
      <c r="BP25" s="404"/>
      <c r="BQ25" s="404"/>
      <c r="BR25" s="404"/>
      <c r="BS25" s="404"/>
      <c r="BT25" s="404"/>
      <c r="BU25" s="405"/>
      <c r="BV25" s="403">
        <v>104721</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176</v>
      </c>
      <c r="F26" s="470"/>
      <c r="G26" s="470"/>
      <c r="H26" s="470"/>
      <c r="I26" s="470"/>
      <c r="J26" s="470"/>
      <c r="K26" s="471"/>
      <c r="L26" s="491">
        <v>1</v>
      </c>
      <c r="M26" s="492"/>
      <c r="N26" s="492"/>
      <c r="O26" s="492"/>
      <c r="P26" s="534"/>
      <c r="Q26" s="491">
        <v>5670</v>
      </c>
      <c r="R26" s="492"/>
      <c r="S26" s="492"/>
      <c r="T26" s="492"/>
      <c r="U26" s="492"/>
      <c r="V26" s="534"/>
      <c r="W26" s="586"/>
      <c r="X26" s="587"/>
      <c r="Y26" s="588"/>
      <c r="Z26" s="490" t="s">
        <v>177</v>
      </c>
      <c r="AA26" s="592"/>
      <c r="AB26" s="592"/>
      <c r="AC26" s="592"/>
      <c r="AD26" s="592"/>
      <c r="AE26" s="592"/>
      <c r="AF26" s="592"/>
      <c r="AG26" s="593"/>
      <c r="AH26" s="491">
        <v>17</v>
      </c>
      <c r="AI26" s="492"/>
      <c r="AJ26" s="492"/>
      <c r="AK26" s="492"/>
      <c r="AL26" s="534"/>
      <c r="AM26" s="491">
        <v>51357</v>
      </c>
      <c r="AN26" s="492"/>
      <c r="AO26" s="492"/>
      <c r="AP26" s="492"/>
      <c r="AQ26" s="492"/>
      <c r="AR26" s="534"/>
      <c r="AS26" s="491">
        <v>3021</v>
      </c>
      <c r="AT26" s="492"/>
      <c r="AU26" s="492"/>
      <c r="AV26" s="492"/>
      <c r="AW26" s="492"/>
      <c r="AX26" s="493"/>
      <c r="AY26" s="443" t="s">
        <v>178</v>
      </c>
      <c r="AZ26" s="444"/>
      <c r="BA26" s="444"/>
      <c r="BB26" s="444"/>
      <c r="BC26" s="444"/>
      <c r="BD26" s="444"/>
      <c r="BE26" s="444"/>
      <c r="BF26" s="444"/>
      <c r="BG26" s="444"/>
      <c r="BH26" s="444"/>
      <c r="BI26" s="444"/>
      <c r="BJ26" s="444"/>
      <c r="BK26" s="444"/>
      <c r="BL26" s="444"/>
      <c r="BM26" s="445"/>
      <c r="BN26" s="440" t="s">
        <v>137</v>
      </c>
      <c r="BO26" s="441"/>
      <c r="BP26" s="441"/>
      <c r="BQ26" s="441"/>
      <c r="BR26" s="441"/>
      <c r="BS26" s="441"/>
      <c r="BT26" s="441"/>
      <c r="BU26" s="442"/>
      <c r="BV26" s="440" t="s">
        <v>137</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179</v>
      </c>
      <c r="F27" s="470"/>
      <c r="G27" s="470"/>
      <c r="H27" s="470"/>
      <c r="I27" s="470"/>
      <c r="J27" s="470"/>
      <c r="K27" s="471"/>
      <c r="L27" s="491">
        <v>1</v>
      </c>
      <c r="M27" s="492"/>
      <c r="N27" s="492"/>
      <c r="O27" s="492"/>
      <c r="P27" s="534"/>
      <c r="Q27" s="491">
        <v>4450</v>
      </c>
      <c r="R27" s="492"/>
      <c r="S27" s="492"/>
      <c r="T27" s="492"/>
      <c r="U27" s="492"/>
      <c r="V27" s="534"/>
      <c r="W27" s="586"/>
      <c r="X27" s="587"/>
      <c r="Y27" s="588"/>
      <c r="Z27" s="490" t="s">
        <v>180</v>
      </c>
      <c r="AA27" s="470"/>
      <c r="AB27" s="470"/>
      <c r="AC27" s="470"/>
      <c r="AD27" s="470"/>
      <c r="AE27" s="470"/>
      <c r="AF27" s="470"/>
      <c r="AG27" s="471"/>
      <c r="AH27" s="491">
        <v>1</v>
      </c>
      <c r="AI27" s="492"/>
      <c r="AJ27" s="492"/>
      <c r="AK27" s="492"/>
      <c r="AL27" s="534"/>
      <c r="AM27" s="491" t="s">
        <v>181</v>
      </c>
      <c r="AN27" s="492"/>
      <c r="AO27" s="492"/>
      <c r="AP27" s="492"/>
      <c r="AQ27" s="492"/>
      <c r="AR27" s="534"/>
      <c r="AS27" s="491" t="s">
        <v>181</v>
      </c>
      <c r="AT27" s="492"/>
      <c r="AU27" s="492"/>
      <c r="AV27" s="492"/>
      <c r="AW27" s="492"/>
      <c r="AX27" s="493"/>
      <c r="AY27" s="535" t="s">
        <v>182</v>
      </c>
      <c r="AZ27" s="536"/>
      <c r="BA27" s="536"/>
      <c r="BB27" s="536"/>
      <c r="BC27" s="536"/>
      <c r="BD27" s="536"/>
      <c r="BE27" s="536"/>
      <c r="BF27" s="536"/>
      <c r="BG27" s="536"/>
      <c r="BH27" s="536"/>
      <c r="BI27" s="536"/>
      <c r="BJ27" s="536"/>
      <c r="BK27" s="536"/>
      <c r="BL27" s="536"/>
      <c r="BM27" s="537"/>
      <c r="BN27" s="559">
        <v>210892</v>
      </c>
      <c r="BO27" s="560"/>
      <c r="BP27" s="560"/>
      <c r="BQ27" s="560"/>
      <c r="BR27" s="560"/>
      <c r="BS27" s="560"/>
      <c r="BT27" s="560"/>
      <c r="BU27" s="561"/>
      <c r="BV27" s="559">
        <v>210892</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183</v>
      </c>
      <c r="F28" s="470"/>
      <c r="G28" s="470"/>
      <c r="H28" s="470"/>
      <c r="I28" s="470"/>
      <c r="J28" s="470"/>
      <c r="K28" s="471"/>
      <c r="L28" s="491">
        <v>1</v>
      </c>
      <c r="M28" s="492"/>
      <c r="N28" s="492"/>
      <c r="O28" s="492"/>
      <c r="P28" s="534"/>
      <c r="Q28" s="491">
        <v>3850</v>
      </c>
      <c r="R28" s="492"/>
      <c r="S28" s="492"/>
      <c r="T28" s="492"/>
      <c r="U28" s="492"/>
      <c r="V28" s="534"/>
      <c r="W28" s="586"/>
      <c r="X28" s="587"/>
      <c r="Y28" s="588"/>
      <c r="Z28" s="490" t="s">
        <v>184</v>
      </c>
      <c r="AA28" s="470"/>
      <c r="AB28" s="470"/>
      <c r="AC28" s="470"/>
      <c r="AD28" s="470"/>
      <c r="AE28" s="470"/>
      <c r="AF28" s="470"/>
      <c r="AG28" s="471"/>
      <c r="AH28" s="491" t="s">
        <v>137</v>
      </c>
      <c r="AI28" s="492"/>
      <c r="AJ28" s="492"/>
      <c r="AK28" s="492"/>
      <c r="AL28" s="534"/>
      <c r="AM28" s="491" t="s">
        <v>137</v>
      </c>
      <c r="AN28" s="492"/>
      <c r="AO28" s="492"/>
      <c r="AP28" s="492"/>
      <c r="AQ28" s="492"/>
      <c r="AR28" s="534"/>
      <c r="AS28" s="491" t="s">
        <v>137</v>
      </c>
      <c r="AT28" s="492"/>
      <c r="AU28" s="492"/>
      <c r="AV28" s="492"/>
      <c r="AW28" s="492"/>
      <c r="AX28" s="493"/>
      <c r="AY28" s="594" t="s">
        <v>185</v>
      </c>
      <c r="AZ28" s="595"/>
      <c r="BA28" s="595"/>
      <c r="BB28" s="596"/>
      <c r="BC28" s="400" t="s">
        <v>47</v>
      </c>
      <c r="BD28" s="401"/>
      <c r="BE28" s="401"/>
      <c r="BF28" s="401"/>
      <c r="BG28" s="401"/>
      <c r="BH28" s="401"/>
      <c r="BI28" s="401"/>
      <c r="BJ28" s="401"/>
      <c r="BK28" s="401"/>
      <c r="BL28" s="401"/>
      <c r="BM28" s="402"/>
      <c r="BN28" s="403">
        <v>2952954</v>
      </c>
      <c r="BO28" s="404"/>
      <c r="BP28" s="404"/>
      <c r="BQ28" s="404"/>
      <c r="BR28" s="404"/>
      <c r="BS28" s="404"/>
      <c r="BT28" s="404"/>
      <c r="BU28" s="405"/>
      <c r="BV28" s="403">
        <v>2728126</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186</v>
      </c>
      <c r="F29" s="470"/>
      <c r="G29" s="470"/>
      <c r="H29" s="470"/>
      <c r="I29" s="470"/>
      <c r="J29" s="470"/>
      <c r="K29" s="471"/>
      <c r="L29" s="491">
        <v>10</v>
      </c>
      <c r="M29" s="492"/>
      <c r="N29" s="492"/>
      <c r="O29" s="492"/>
      <c r="P29" s="534"/>
      <c r="Q29" s="491">
        <v>3650</v>
      </c>
      <c r="R29" s="492"/>
      <c r="S29" s="492"/>
      <c r="T29" s="492"/>
      <c r="U29" s="492"/>
      <c r="V29" s="534"/>
      <c r="W29" s="589"/>
      <c r="X29" s="590"/>
      <c r="Y29" s="591"/>
      <c r="Z29" s="490" t="s">
        <v>187</v>
      </c>
      <c r="AA29" s="470"/>
      <c r="AB29" s="470"/>
      <c r="AC29" s="470"/>
      <c r="AD29" s="470"/>
      <c r="AE29" s="470"/>
      <c r="AF29" s="470"/>
      <c r="AG29" s="471"/>
      <c r="AH29" s="491">
        <v>197</v>
      </c>
      <c r="AI29" s="492"/>
      <c r="AJ29" s="492"/>
      <c r="AK29" s="492"/>
      <c r="AL29" s="534"/>
      <c r="AM29" s="491">
        <v>581128</v>
      </c>
      <c r="AN29" s="492"/>
      <c r="AO29" s="492"/>
      <c r="AP29" s="492"/>
      <c r="AQ29" s="492"/>
      <c r="AR29" s="534"/>
      <c r="AS29" s="491">
        <v>2950</v>
      </c>
      <c r="AT29" s="492"/>
      <c r="AU29" s="492"/>
      <c r="AV29" s="492"/>
      <c r="AW29" s="492"/>
      <c r="AX29" s="493"/>
      <c r="AY29" s="597"/>
      <c r="AZ29" s="598"/>
      <c r="BA29" s="598"/>
      <c r="BB29" s="599"/>
      <c r="BC29" s="474" t="s">
        <v>188</v>
      </c>
      <c r="BD29" s="475"/>
      <c r="BE29" s="475"/>
      <c r="BF29" s="475"/>
      <c r="BG29" s="475"/>
      <c r="BH29" s="475"/>
      <c r="BI29" s="475"/>
      <c r="BJ29" s="475"/>
      <c r="BK29" s="475"/>
      <c r="BL29" s="475"/>
      <c r="BM29" s="476"/>
      <c r="BN29" s="440">
        <v>48980</v>
      </c>
      <c r="BO29" s="441"/>
      <c r="BP29" s="441"/>
      <c r="BQ29" s="441"/>
      <c r="BR29" s="441"/>
      <c r="BS29" s="441"/>
      <c r="BT29" s="441"/>
      <c r="BU29" s="442"/>
      <c r="BV29" s="440">
        <v>48951</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189</v>
      </c>
      <c r="X30" s="608"/>
      <c r="Y30" s="608"/>
      <c r="Z30" s="608"/>
      <c r="AA30" s="608"/>
      <c r="AB30" s="608"/>
      <c r="AC30" s="608"/>
      <c r="AD30" s="608"/>
      <c r="AE30" s="608"/>
      <c r="AF30" s="608"/>
      <c r="AG30" s="609"/>
      <c r="AH30" s="567">
        <v>97</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49</v>
      </c>
      <c r="BD30" s="557"/>
      <c r="BE30" s="557"/>
      <c r="BF30" s="557"/>
      <c r="BG30" s="557"/>
      <c r="BH30" s="557"/>
      <c r="BI30" s="557"/>
      <c r="BJ30" s="557"/>
      <c r="BK30" s="557"/>
      <c r="BL30" s="557"/>
      <c r="BM30" s="558"/>
      <c r="BN30" s="559">
        <v>2657983</v>
      </c>
      <c r="BO30" s="560"/>
      <c r="BP30" s="560"/>
      <c r="BQ30" s="560"/>
      <c r="BR30" s="560"/>
      <c r="BS30" s="560"/>
      <c r="BT30" s="560"/>
      <c r="BU30" s="561"/>
      <c r="BV30" s="559">
        <v>2307601</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190</v>
      </c>
      <c r="D32" s="603"/>
      <c r="E32" s="603"/>
      <c r="F32" s="603"/>
      <c r="G32" s="603"/>
      <c r="H32" s="603"/>
      <c r="I32" s="603"/>
      <c r="J32" s="603"/>
      <c r="K32" s="603"/>
      <c r="L32" s="603"/>
      <c r="M32" s="603"/>
      <c r="N32" s="603"/>
      <c r="O32" s="603"/>
      <c r="P32" s="603"/>
      <c r="Q32" s="603"/>
      <c r="R32" s="603"/>
      <c r="S32" s="603"/>
      <c r="U32" s="444" t="s">
        <v>191</v>
      </c>
      <c r="V32" s="444"/>
      <c r="W32" s="444"/>
      <c r="X32" s="444"/>
      <c r="Y32" s="444"/>
      <c r="Z32" s="444"/>
      <c r="AA32" s="444"/>
      <c r="AB32" s="444"/>
      <c r="AC32" s="444"/>
      <c r="AD32" s="444"/>
      <c r="AE32" s="444"/>
      <c r="AF32" s="444"/>
      <c r="AG32" s="444"/>
      <c r="AH32" s="444"/>
      <c r="AI32" s="444"/>
      <c r="AJ32" s="444"/>
      <c r="AK32" s="444"/>
      <c r="AM32" s="444" t="s">
        <v>192</v>
      </c>
      <c r="AN32" s="444"/>
      <c r="AO32" s="444"/>
      <c r="AP32" s="444"/>
      <c r="AQ32" s="444"/>
      <c r="AR32" s="444"/>
      <c r="AS32" s="444"/>
      <c r="AT32" s="444"/>
      <c r="AU32" s="444"/>
      <c r="AV32" s="444"/>
      <c r="AW32" s="444"/>
      <c r="AX32" s="444"/>
      <c r="AY32" s="444"/>
      <c r="AZ32" s="444"/>
      <c r="BA32" s="444"/>
      <c r="BB32" s="444"/>
      <c r="BC32" s="444"/>
      <c r="BE32" s="444" t="s">
        <v>193</v>
      </c>
      <c r="BF32" s="444"/>
      <c r="BG32" s="444"/>
      <c r="BH32" s="444"/>
      <c r="BI32" s="444"/>
      <c r="BJ32" s="444"/>
      <c r="BK32" s="444"/>
      <c r="BL32" s="444"/>
      <c r="BM32" s="444"/>
      <c r="BN32" s="444"/>
      <c r="BO32" s="444"/>
      <c r="BP32" s="444"/>
      <c r="BQ32" s="444"/>
      <c r="BR32" s="444"/>
      <c r="BS32" s="444"/>
      <c r="BT32" s="444"/>
      <c r="BU32" s="444"/>
      <c r="BW32" s="444" t="s">
        <v>194</v>
      </c>
      <c r="BX32" s="444"/>
      <c r="BY32" s="444"/>
      <c r="BZ32" s="444"/>
      <c r="CA32" s="444"/>
      <c r="CB32" s="444"/>
      <c r="CC32" s="444"/>
      <c r="CD32" s="444"/>
      <c r="CE32" s="444"/>
      <c r="CF32" s="444"/>
      <c r="CG32" s="444"/>
      <c r="CH32" s="444"/>
      <c r="CI32" s="444"/>
      <c r="CJ32" s="444"/>
      <c r="CK32" s="444"/>
      <c r="CL32" s="444"/>
      <c r="CM32" s="444"/>
      <c r="CO32" s="444" t="s">
        <v>195</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196</v>
      </c>
      <c r="D33" s="464"/>
      <c r="E33" s="429" t="s">
        <v>197</v>
      </c>
      <c r="F33" s="429"/>
      <c r="G33" s="429"/>
      <c r="H33" s="429"/>
      <c r="I33" s="429"/>
      <c r="J33" s="429"/>
      <c r="K33" s="429"/>
      <c r="L33" s="429"/>
      <c r="M33" s="429"/>
      <c r="N33" s="429"/>
      <c r="O33" s="429"/>
      <c r="P33" s="429"/>
      <c r="Q33" s="429"/>
      <c r="R33" s="429"/>
      <c r="S33" s="429"/>
      <c r="T33" s="203"/>
      <c r="U33" s="464" t="s">
        <v>196</v>
      </c>
      <c r="V33" s="464"/>
      <c r="W33" s="429" t="s">
        <v>197</v>
      </c>
      <c r="X33" s="429"/>
      <c r="Y33" s="429"/>
      <c r="Z33" s="429"/>
      <c r="AA33" s="429"/>
      <c r="AB33" s="429"/>
      <c r="AC33" s="429"/>
      <c r="AD33" s="429"/>
      <c r="AE33" s="429"/>
      <c r="AF33" s="429"/>
      <c r="AG33" s="429"/>
      <c r="AH33" s="429"/>
      <c r="AI33" s="429"/>
      <c r="AJ33" s="429"/>
      <c r="AK33" s="429"/>
      <c r="AL33" s="203"/>
      <c r="AM33" s="464" t="s">
        <v>196</v>
      </c>
      <c r="AN33" s="464"/>
      <c r="AO33" s="429" t="s">
        <v>197</v>
      </c>
      <c r="AP33" s="429"/>
      <c r="AQ33" s="429"/>
      <c r="AR33" s="429"/>
      <c r="AS33" s="429"/>
      <c r="AT33" s="429"/>
      <c r="AU33" s="429"/>
      <c r="AV33" s="429"/>
      <c r="AW33" s="429"/>
      <c r="AX33" s="429"/>
      <c r="AY33" s="429"/>
      <c r="AZ33" s="429"/>
      <c r="BA33" s="429"/>
      <c r="BB33" s="429"/>
      <c r="BC33" s="429"/>
      <c r="BD33" s="204"/>
      <c r="BE33" s="429" t="s">
        <v>198</v>
      </c>
      <c r="BF33" s="429"/>
      <c r="BG33" s="429" t="s">
        <v>199</v>
      </c>
      <c r="BH33" s="429"/>
      <c r="BI33" s="429"/>
      <c r="BJ33" s="429"/>
      <c r="BK33" s="429"/>
      <c r="BL33" s="429"/>
      <c r="BM33" s="429"/>
      <c r="BN33" s="429"/>
      <c r="BO33" s="429"/>
      <c r="BP33" s="429"/>
      <c r="BQ33" s="429"/>
      <c r="BR33" s="429"/>
      <c r="BS33" s="429"/>
      <c r="BT33" s="429"/>
      <c r="BU33" s="429"/>
      <c r="BV33" s="204"/>
      <c r="BW33" s="464" t="s">
        <v>198</v>
      </c>
      <c r="BX33" s="464"/>
      <c r="BY33" s="429" t="s">
        <v>200</v>
      </c>
      <c r="BZ33" s="429"/>
      <c r="CA33" s="429"/>
      <c r="CB33" s="429"/>
      <c r="CC33" s="429"/>
      <c r="CD33" s="429"/>
      <c r="CE33" s="429"/>
      <c r="CF33" s="429"/>
      <c r="CG33" s="429"/>
      <c r="CH33" s="429"/>
      <c r="CI33" s="429"/>
      <c r="CJ33" s="429"/>
      <c r="CK33" s="429"/>
      <c r="CL33" s="429"/>
      <c r="CM33" s="429"/>
      <c r="CN33" s="203"/>
      <c r="CO33" s="464" t="s">
        <v>196</v>
      </c>
      <c r="CP33" s="464"/>
      <c r="CQ33" s="429" t="s">
        <v>201</v>
      </c>
      <c r="CR33" s="429"/>
      <c r="CS33" s="429"/>
      <c r="CT33" s="429"/>
      <c r="CU33" s="429"/>
      <c r="CV33" s="429"/>
      <c r="CW33" s="429"/>
      <c r="CX33" s="429"/>
      <c r="CY33" s="429"/>
      <c r="CZ33" s="429"/>
      <c r="DA33" s="429"/>
      <c r="DB33" s="429"/>
      <c r="DC33" s="429"/>
      <c r="DD33" s="429"/>
      <c r="DE33" s="429"/>
      <c r="DF33" s="203"/>
      <c r="DG33" s="629" t="s">
        <v>202</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3</v>
      </c>
      <c r="V34" s="630"/>
      <c r="W34" s="631" t="str">
        <f>IF('各会計、関係団体の財政状況及び健全化判断比率'!B28="","",'各会計、関係団体の財政状況及び健全化判断比率'!B28)</f>
        <v>珠洲市国民健康保険特別会計</v>
      </c>
      <c r="X34" s="631"/>
      <c r="Y34" s="631"/>
      <c r="Z34" s="631"/>
      <c r="AA34" s="631"/>
      <c r="AB34" s="631"/>
      <c r="AC34" s="631"/>
      <c r="AD34" s="631"/>
      <c r="AE34" s="631"/>
      <c r="AF34" s="631"/>
      <c r="AG34" s="631"/>
      <c r="AH34" s="631"/>
      <c r="AI34" s="631"/>
      <c r="AJ34" s="631"/>
      <c r="AK34" s="631"/>
      <c r="AL34" s="178"/>
      <c r="AM34" s="630">
        <f>IF(AO34="","",MAX(C34:D43,U34:V43)+1)</f>
        <v>6</v>
      </c>
      <c r="AN34" s="630"/>
      <c r="AO34" s="631" t="str">
        <f>IF('各会計、関係団体の財政状況及び健全化判断比率'!B31="","",'各会計、関係団体の財政状況及び健全化判断比率'!B31)</f>
        <v>珠洲市病院事業会計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9</v>
      </c>
      <c r="BX34" s="630"/>
      <c r="BY34" s="631" t="str">
        <f>IF('各会計、関係団体の財政状況及び健全化判断比率'!B68="","",'各会計、関係団体の財政状況及び健全化判断比率'!B68)</f>
        <v>奥能登クリーン組合</v>
      </c>
      <c r="BZ34" s="631"/>
      <c r="CA34" s="631"/>
      <c r="CB34" s="631"/>
      <c r="CC34" s="631"/>
      <c r="CD34" s="631"/>
      <c r="CE34" s="631"/>
      <c r="CF34" s="631"/>
      <c r="CG34" s="631"/>
      <c r="CH34" s="631"/>
      <c r="CI34" s="631"/>
      <c r="CJ34" s="631"/>
      <c r="CK34" s="631"/>
      <c r="CL34" s="631"/>
      <c r="CM34" s="631"/>
      <c r="CN34" s="178"/>
      <c r="CO34" s="630">
        <f>IF(CQ34="","",MAX(C34:D43,U34:V43,AM34:AN43,BE34:BF43,BW34:BX43)+1)</f>
        <v>16</v>
      </c>
      <c r="CP34" s="630"/>
      <c r="CQ34" s="631" t="str">
        <f>IF('各会計、関係団体の財政状況及び健全化判断比率'!BS7="","",'各会計、関係団体の財政状況及び健全化判断比率'!BS7)</f>
        <v>（財）鉢ヶ崎リゾート振興協会</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珠洲市賃貸住宅事業特別会計</v>
      </c>
      <c r="F35" s="631"/>
      <c r="G35" s="631"/>
      <c r="H35" s="631"/>
      <c r="I35" s="631"/>
      <c r="J35" s="631"/>
      <c r="K35" s="631"/>
      <c r="L35" s="631"/>
      <c r="M35" s="631"/>
      <c r="N35" s="631"/>
      <c r="O35" s="631"/>
      <c r="P35" s="631"/>
      <c r="Q35" s="631"/>
      <c r="R35" s="631"/>
      <c r="S35" s="631"/>
      <c r="T35" s="178"/>
      <c r="U35" s="630">
        <f>IF(W35="","",U34+1)</f>
        <v>4</v>
      </c>
      <c r="V35" s="630"/>
      <c r="W35" s="631" t="str">
        <f>IF('各会計、関係団体の財政状況及び健全化判断比率'!B29="","",'各会計、関係団体の財政状況及び健全化判断比率'!B29)</f>
        <v>珠洲市介護保険特別会計</v>
      </c>
      <c r="X35" s="631"/>
      <c r="Y35" s="631"/>
      <c r="Z35" s="631"/>
      <c r="AA35" s="631"/>
      <c r="AB35" s="631"/>
      <c r="AC35" s="631"/>
      <c r="AD35" s="631"/>
      <c r="AE35" s="631"/>
      <c r="AF35" s="631"/>
      <c r="AG35" s="631"/>
      <c r="AH35" s="631"/>
      <c r="AI35" s="631"/>
      <c r="AJ35" s="631"/>
      <c r="AK35" s="631"/>
      <c r="AL35" s="178"/>
      <c r="AM35" s="630">
        <f t="shared" ref="AM35:AM43" si="0">IF(AO35="","",AM34+1)</f>
        <v>7</v>
      </c>
      <c r="AN35" s="630"/>
      <c r="AO35" s="631" t="str">
        <f>IF('各会計、関係団体の財政状況及び健全化判断比率'!B32="","",'各会計、関係団体の財政状況及び健全化判断比率'!B32)</f>
        <v>珠洲市水道事業会計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10</v>
      </c>
      <c r="BX35" s="630"/>
      <c r="BY35" s="631" t="str">
        <f>IF('各会計、関係団体の財政状況及び健全化判断比率'!B69="","",'各会計、関係団体の財政状況及び健全化判断比率'!B69)</f>
        <v>奥能登広域圏事務組合</v>
      </c>
      <c r="BZ35" s="631"/>
      <c r="CA35" s="631"/>
      <c r="CB35" s="631"/>
      <c r="CC35" s="631"/>
      <c r="CD35" s="631"/>
      <c r="CE35" s="631"/>
      <c r="CF35" s="631"/>
      <c r="CG35" s="631"/>
      <c r="CH35" s="631"/>
      <c r="CI35" s="631"/>
      <c r="CJ35" s="631"/>
      <c r="CK35" s="631"/>
      <c r="CL35" s="631"/>
      <c r="CM35" s="631"/>
      <c r="CN35" s="178"/>
      <c r="CO35" s="630">
        <f t="shared" ref="CO35:CO43" si="3">IF(CQ35="","",CO34+1)</f>
        <v>17</v>
      </c>
      <c r="CP35" s="630"/>
      <c r="CQ35" s="631" t="str">
        <f>IF('各会計、関係団体の財政状況及び健全化判断比率'!BS8="","",'各会計、関係団体の財政状況及び健全化判断比率'!BS8)</f>
        <v>珠洲鉢ヶ崎ホテル株式会社</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5</v>
      </c>
      <c r="V36" s="630"/>
      <c r="W36" s="631" t="str">
        <f>IF('各会計、関係団体の財政状況及び健全化判断比率'!B30="","",'各会計、関係団体の財政状況及び健全化判断比率'!B30)</f>
        <v>珠洲市後期高齢者医療特別会計</v>
      </c>
      <c r="X36" s="631"/>
      <c r="Y36" s="631"/>
      <c r="Z36" s="631"/>
      <c r="AA36" s="631"/>
      <c r="AB36" s="631"/>
      <c r="AC36" s="631"/>
      <c r="AD36" s="631"/>
      <c r="AE36" s="631"/>
      <c r="AF36" s="631"/>
      <c r="AG36" s="631"/>
      <c r="AH36" s="631"/>
      <c r="AI36" s="631"/>
      <c r="AJ36" s="631"/>
      <c r="AK36" s="631"/>
      <c r="AL36" s="178"/>
      <c r="AM36" s="630">
        <f t="shared" si="0"/>
        <v>8</v>
      </c>
      <c r="AN36" s="630"/>
      <c r="AO36" s="631" t="str">
        <f>IF('各会計、関係団体の財政状況及び健全化判断比率'!B33="","",'各会計、関係団体の財政状況及び健全化判断比率'!B33)</f>
        <v>珠洲市下水道事業会計</v>
      </c>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11</v>
      </c>
      <c r="BX36" s="630"/>
      <c r="BY36" s="631" t="str">
        <f>IF('各会計、関係団体の財政状況及び健全化判断比率'!B70="","",'各会計、関係団体の財政状況及び健全化判断比率'!B70)</f>
        <v>石川県後期高齢者医療広域連合（一般会計）</v>
      </c>
      <c r="BZ36" s="631"/>
      <c r="CA36" s="631"/>
      <c r="CB36" s="631"/>
      <c r="CC36" s="631"/>
      <c r="CD36" s="631"/>
      <c r="CE36" s="631"/>
      <c r="CF36" s="631"/>
      <c r="CG36" s="631"/>
      <c r="CH36" s="631"/>
      <c r="CI36" s="631"/>
      <c r="CJ36" s="631"/>
      <c r="CK36" s="631"/>
      <c r="CL36" s="631"/>
      <c r="CM36" s="631"/>
      <c r="CN36" s="178"/>
      <c r="CO36" s="630">
        <f t="shared" si="3"/>
        <v>18</v>
      </c>
      <c r="CP36" s="630"/>
      <c r="CQ36" s="631" t="str">
        <f>IF('各会計、関係団体の財政状況及び健全化判断比率'!BS9="","",'各会計、関係団体の財政状況及び健全化判断比率'!BS9)</f>
        <v>珠洲土地開発公社</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12</v>
      </c>
      <c r="BX37" s="630"/>
      <c r="BY37" s="631" t="str">
        <f>IF('各会計、関係団体の財政状況及び健全化判断比率'!B71="","",'各会計、関係団体の財政状況及び健全化判断比率'!B71)</f>
        <v>石川県後期高齢者医療広域連合（後期高齢者医療特別会計）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13</v>
      </c>
      <c r="BX38" s="630"/>
      <c r="BY38" s="631" t="str">
        <f>IF('各会計、関係団体の財政状況及び健全化判断比率'!B72="","",'各会計、関係団体の財政状況及び健全化判断比率'!B72)</f>
        <v>石川県市町村消防団員等公務災害補償等組合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14</v>
      </c>
      <c r="BX39" s="630"/>
      <c r="BY39" s="631" t="str">
        <f>IF('各会計、関係団体の財政状況及び健全化判断比率'!B73="","",'各会計、関係団体の財政状況及び健全化判断比率'!B73)</f>
        <v>石川県市町村消防賞じゅつ金組合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15</v>
      </c>
      <c r="BX40" s="630"/>
      <c r="BY40" s="631" t="str">
        <f>IF('各会計、関係団体の財政状況及び健全化判断比率'!B74="","",'各会計、関係団体の財政状況及び健全化判断比率'!B74)</f>
        <v>のと鉄道運営助成基金事務組合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33" t="s">
        <v>204</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205</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206</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207</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208</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209</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210</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606</v>
      </c>
    </row>
    <row r="54" spans="5:113" x14ac:dyDescent="0.15"/>
    <row r="55" spans="5:113" x14ac:dyDescent="0.15"/>
    <row r="56" spans="5:113" x14ac:dyDescent="0.15"/>
  </sheetData>
  <sheetProtection algorithmName="SHA-512" hashValue="vFOgf0dbsnS4zTsXpBJtEcQgiD+bPeLeL7WD+59AVtHe7uJtT0Jj5ImUrPunxUxliJNS8LERej09Izanm8Bybw==" saltValue="+2qtcFVhh8YQsVHPlX5Q+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election activeCell="R20" sqref="R20:Y20"/>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211</v>
      </c>
      <c r="DI1" s="750"/>
      <c r="DJ1" s="750"/>
      <c r="DK1" s="750"/>
      <c r="DL1" s="750"/>
      <c r="DM1" s="750"/>
      <c r="DN1" s="751"/>
      <c r="DO1" s="211"/>
      <c r="DP1" s="749" t="s">
        <v>212</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214</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215</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216</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217</v>
      </c>
      <c r="S4" s="712"/>
      <c r="T4" s="712"/>
      <c r="U4" s="712"/>
      <c r="V4" s="712"/>
      <c r="W4" s="712"/>
      <c r="X4" s="712"/>
      <c r="Y4" s="713"/>
      <c r="Z4" s="711" t="s">
        <v>218</v>
      </c>
      <c r="AA4" s="712"/>
      <c r="AB4" s="712"/>
      <c r="AC4" s="713"/>
      <c r="AD4" s="711" t="s">
        <v>219</v>
      </c>
      <c r="AE4" s="712"/>
      <c r="AF4" s="712"/>
      <c r="AG4" s="712"/>
      <c r="AH4" s="712"/>
      <c r="AI4" s="712"/>
      <c r="AJ4" s="712"/>
      <c r="AK4" s="713"/>
      <c r="AL4" s="711" t="s">
        <v>218</v>
      </c>
      <c r="AM4" s="712"/>
      <c r="AN4" s="712"/>
      <c r="AO4" s="713"/>
      <c r="AP4" s="752" t="s">
        <v>220</v>
      </c>
      <c r="AQ4" s="752"/>
      <c r="AR4" s="752"/>
      <c r="AS4" s="752"/>
      <c r="AT4" s="752"/>
      <c r="AU4" s="752"/>
      <c r="AV4" s="752"/>
      <c r="AW4" s="752"/>
      <c r="AX4" s="752"/>
      <c r="AY4" s="752"/>
      <c r="AZ4" s="752"/>
      <c r="BA4" s="752"/>
      <c r="BB4" s="752"/>
      <c r="BC4" s="752"/>
      <c r="BD4" s="752"/>
      <c r="BE4" s="752"/>
      <c r="BF4" s="752"/>
      <c r="BG4" s="752" t="s">
        <v>221</v>
      </c>
      <c r="BH4" s="752"/>
      <c r="BI4" s="752"/>
      <c r="BJ4" s="752"/>
      <c r="BK4" s="752"/>
      <c r="BL4" s="752"/>
      <c r="BM4" s="752"/>
      <c r="BN4" s="752"/>
      <c r="BO4" s="752" t="s">
        <v>218</v>
      </c>
      <c r="BP4" s="752"/>
      <c r="BQ4" s="752"/>
      <c r="BR4" s="752"/>
      <c r="BS4" s="752" t="s">
        <v>222</v>
      </c>
      <c r="BT4" s="752"/>
      <c r="BU4" s="752"/>
      <c r="BV4" s="752"/>
      <c r="BW4" s="752"/>
      <c r="BX4" s="752"/>
      <c r="BY4" s="752"/>
      <c r="BZ4" s="752"/>
      <c r="CA4" s="752"/>
      <c r="CB4" s="752"/>
      <c r="CD4" s="711" t="s">
        <v>223</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224</v>
      </c>
      <c r="C5" s="709"/>
      <c r="D5" s="709"/>
      <c r="E5" s="709"/>
      <c r="F5" s="709"/>
      <c r="G5" s="709"/>
      <c r="H5" s="709"/>
      <c r="I5" s="709"/>
      <c r="J5" s="709"/>
      <c r="K5" s="709"/>
      <c r="L5" s="709"/>
      <c r="M5" s="709"/>
      <c r="N5" s="709"/>
      <c r="O5" s="709"/>
      <c r="P5" s="709"/>
      <c r="Q5" s="710"/>
      <c r="R5" s="705">
        <v>1410230</v>
      </c>
      <c r="S5" s="706"/>
      <c r="T5" s="706"/>
      <c r="U5" s="706"/>
      <c r="V5" s="706"/>
      <c r="W5" s="706"/>
      <c r="X5" s="706"/>
      <c r="Y5" s="734"/>
      <c r="Z5" s="747">
        <v>10.3</v>
      </c>
      <c r="AA5" s="747"/>
      <c r="AB5" s="747"/>
      <c r="AC5" s="747"/>
      <c r="AD5" s="748">
        <v>1363990</v>
      </c>
      <c r="AE5" s="748"/>
      <c r="AF5" s="748"/>
      <c r="AG5" s="748"/>
      <c r="AH5" s="748"/>
      <c r="AI5" s="748"/>
      <c r="AJ5" s="748"/>
      <c r="AK5" s="748"/>
      <c r="AL5" s="735">
        <v>18.899999999999999</v>
      </c>
      <c r="AM5" s="720"/>
      <c r="AN5" s="720"/>
      <c r="AO5" s="736"/>
      <c r="AP5" s="708" t="s">
        <v>225</v>
      </c>
      <c r="AQ5" s="709"/>
      <c r="AR5" s="709"/>
      <c r="AS5" s="709"/>
      <c r="AT5" s="709"/>
      <c r="AU5" s="709"/>
      <c r="AV5" s="709"/>
      <c r="AW5" s="709"/>
      <c r="AX5" s="709"/>
      <c r="AY5" s="709"/>
      <c r="AZ5" s="709"/>
      <c r="BA5" s="709"/>
      <c r="BB5" s="709"/>
      <c r="BC5" s="709"/>
      <c r="BD5" s="709"/>
      <c r="BE5" s="709"/>
      <c r="BF5" s="710"/>
      <c r="BG5" s="658">
        <v>1359572</v>
      </c>
      <c r="BH5" s="659"/>
      <c r="BI5" s="659"/>
      <c r="BJ5" s="659"/>
      <c r="BK5" s="659"/>
      <c r="BL5" s="659"/>
      <c r="BM5" s="659"/>
      <c r="BN5" s="660"/>
      <c r="BO5" s="684">
        <v>96.4</v>
      </c>
      <c r="BP5" s="684"/>
      <c r="BQ5" s="684"/>
      <c r="BR5" s="684"/>
      <c r="BS5" s="685">
        <v>101538</v>
      </c>
      <c r="BT5" s="685"/>
      <c r="BU5" s="685"/>
      <c r="BV5" s="685"/>
      <c r="BW5" s="685"/>
      <c r="BX5" s="685"/>
      <c r="BY5" s="685"/>
      <c r="BZ5" s="685"/>
      <c r="CA5" s="685"/>
      <c r="CB5" s="730"/>
      <c r="CD5" s="711" t="s">
        <v>220</v>
      </c>
      <c r="CE5" s="712"/>
      <c r="CF5" s="712"/>
      <c r="CG5" s="712"/>
      <c r="CH5" s="712"/>
      <c r="CI5" s="712"/>
      <c r="CJ5" s="712"/>
      <c r="CK5" s="712"/>
      <c r="CL5" s="712"/>
      <c r="CM5" s="712"/>
      <c r="CN5" s="712"/>
      <c r="CO5" s="712"/>
      <c r="CP5" s="712"/>
      <c r="CQ5" s="713"/>
      <c r="CR5" s="711" t="s">
        <v>226</v>
      </c>
      <c r="CS5" s="712"/>
      <c r="CT5" s="712"/>
      <c r="CU5" s="712"/>
      <c r="CV5" s="712"/>
      <c r="CW5" s="712"/>
      <c r="CX5" s="712"/>
      <c r="CY5" s="713"/>
      <c r="CZ5" s="711" t="s">
        <v>218</v>
      </c>
      <c r="DA5" s="712"/>
      <c r="DB5" s="712"/>
      <c r="DC5" s="713"/>
      <c r="DD5" s="711" t="s">
        <v>227</v>
      </c>
      <c r="DE5" s="712"/>
      <c r="DF5" s="712"/>
      <c r="DG5" s="712"/>
      <c r="DH5" s="712"/>
      <c r="DI5" s="712"/>
      <c r="DJ5" s="712"/>
      <c r="DK5" s="712"/>
      <c r="DL5" s="712"/>
      <c r="DM5" s="712"/>
      <c r="DN5" s="712"/>
      <c r="DO5" s="712"/>
      <c r="DP5" s="713"/>
      <c r="DQ5" s="711" t="s">
        <v>228</v>
      </c>
      <c r="DR5" s="712"/>
      <c r="DS5" s="712"/>
      <c r="DT5" s="712"/>
      <c r="DU5" s="712"/>
      <c r="DV5" s="712"/>
      <c r="DW5" s="712"/>
      <c r="DX5" s="712"/>
      <c r="DY5" s="712"/>
      <c r="DZ5" s="712"/>
      <c r="EA5" s="712"/>
      <c r="EB5" s="712"/>
      <c r="EC5" s="713"/>
    </row>
    <row r="6" spans="2:143" ht="11.25" customHeight="1" x14ac:dyDescent="0.15">
      <c r="B6" s="655" t="s">
        <v>229</v>
      </c>
      <c r="C6" s="656"/>
      <c r="D6" s="656"/>
      <c r="E6" s="656"/>
      <c r="F6" s="656"/>
      <c r="G6" s="656"/>
      <c r="H6" s="656"/>
      <c r="I6" s="656"/>
      <c r="J6" s="656"/>
      <c r="K6" s="656"/>
      <c r="L6" s="656"/>
      <c r="M6" s="656"/>
      <c r="N6" s="656"/>
      <c r="O6" s="656"/>
      <c r="P6" s="656"/>
      <c r="Q6" s="657"/>
      <c r="R6" s="658">
        <v>132246</v>
      </c>
      <c r="S6" s="659"/>
      <c r="T6" s="659"/>
      <c r="U6" s="659"/>
      <c r="V6" s="659"/>
      <c r="W6" s="659"/>
      <c r="X6" s="659"/>
      <c r="Y6" s="660"/>
      <c r="Z6" s="684">
        <v>1</v>
      </c>
      <c r="AA6" s="684"/>
      <c r="AB6" s="684"/>
      <c r="AC6" s="684"/>
      <c r="AD6" s="685">
        <v>132246</v>
      </c>
      <c r="AE6" s="685"/>
      <c r="AF6" s="685"/>
      <c r="AG6" s="685"/>
      <c r="AH6" s="685"/>
      <c r="AI6" s="685"/>
      <c r="AJ6" s="685"/>
      <c r="AK6" s="685"/>
      <c r="AL6" s="661">
        <v>1.8</v>
      </c>
      <c r="AM6" s="662"/>
      <c r="AN6" s="662"/>
      <c r="AO6" s="686"/>
      <c r="AP6" s="655" t="s">
        <v>230</v>
      </c>
      <c r="AQ6" s="656"/>
      <c r="AR6" s="656"/>
      <c r="AS6" s="656"/>
      <c r="AT6" s="656"/>
      <c r="AU6" s="656"/>
      <c r="AV6" s="656"/>
      <c r="AW6" s="656"/>
      <c r="AX6" s="656"/>
      <c r="AY6" s="656"/>
      <c r="AZ6" s="656"/>
      <c r="BA6" s="656"/>
      <c r="BB6" s="656"/>
      <c r="BC6" s="656"/>
      <c r="BD6" s="656"/>
      <c r="BE6" s="656"/>
      <c r="BF6" s="657"/>
      <c r="BG6" s="658">
        <v>1359572</v>
      </c>
      <c r="BH6" s="659"/>
      <c r="BI6" s="659"/>
      <c r="BJ6" s="659"/>
      <c r="BK6" s="659"/>
      <c r="BL6" s="659"/>
      <c r="BM6" s="659"/>
      <c r="BN6" s="660"/>
      <c r="BO6" s="684">
        <v>96.4</v>
      </c>
      <c r="BP6" s="684"/>
      <c r="BQ6" s="684"/>
      <c r="BR6" s="684"/>
      <c r="BS6" s="685">
        <v>101538</v>
      </c>
      <c r="BT6" s="685"/>
      <c r="BU6" s="685"/>
      <c r="BV6" s="685"/>
      <c r="BW6" s="685"/>
      <c r="BX6" s="685"/>
      <c r="BY6" s="685"/>
      <c r="BZ6" s="685"/>
      <c r="CA6" s="685"/>
      <c r="CB6" s="730"/>
      <c r="CD6" s="708" t="s">
        <v>231</v>
      </c>
      <c r="CE6" s="709"/>
      <c r="CF6" s="709"/>
      <c r="CG6" s="709"/>
      <c r="CH6" s="709"/>
      <c r="CI6" s="709"/>
      <c r="CJ6" s="709"/>
      <c r="CK6" s="709"/>
      <c r="CL6" s="709"/>
      <c r="CM6" s="709"/>
      <c r="CN6" s="709"/>
      <c r="CO6" s="709"/>
      <c r="CP6" s="709"/>
      <c r="CQ6" s="710"/>
      <c r="CR6" s="658">
        <v>129611</v>
      </c>
      <c r="CS6" s="659"/>
      <c r="CT6" s="659"/>
      <c r="CU6" s="659"/>
      <c r="CV6" s="659"/>
      <c r="CW6" s="659"/>
      <c r="CX6" s="659"/>
      <c r="CY6" s="660"/>
      <c r="CZ6" s="735">
        <v>1</v>
      </c>
      <c r="DA6" s="720"/>
      <c r="DB6" s="720"/>
      <c r="DC6" s="737"/>
      <c r="DD6" s="664" t="s">
        <v>127</v>
      </c>
      <c r="DE6" s="659"/>
      <c r="DF6" s="659"/>
      <c r="DG6" s="659"/>
      <c r="DH6" s="659"/>
      <c r="DI6" s="659"/>
      <c r="DJ6" s="659"/>
      <c r="DK6" s="659"/>
      <c r="DL6" s="659"/>
      <c r="DM6" s="659"/>
      <c r="DN6" s="659"/>
      <c r="DO6" s="659"/>
      <c r="DP6" s="660"/>
      <c r="DQ6" s="664">
        <v>129611</v>
      </c>
      <c r="DR6" s="659"/>
      <c r="DS6" s="659"/>
      <c r="DT6" s="659"/>
      <c r="DU6" s="659"/>
      <c r="DV6" s="659"/>
      <c r="DW6" s="659"/>
      <c r="DX6" s="659"/>
      <c r="DY6" s="659"/>
      <c r="DZ6" s="659"/>
      <c r="EA6" s="659"/>
      <c r="EB6" s="659"/>
      <c r="EC6" s="694"/>
    </row>
    <row r="7" spans="2:143" ht="11.25" customHeight="1" x14ac:dyDescent="0.15">
      <c r="B7" s="655" t="s">
        <v>232</v>
      </c>
      <c r="C7" s="656"/>
      <c r="D7" s="656"/>
      <c r="E7" s="656"/>
      <c r="F7" s="656"/>
      <c r="G7" s="656"/>
      <c r="H7" s="656"/>
      <c r="I7" s="656"/>
      <c r="J7" s="656"/>
      <c r="K7" s="656"/>
      <c r="L7" s="656"/>
      <c r="M7" s="656"/>
      <c r="N7" s="656"/>
      <c r="O7" s="656"/>
      <c r="P7" s="656"/>
      <c r="Q7" s="657"/>
      <c r="R7" s="658">
        <v>979</v>
      </c>
      <c r="S7" s="659"/>
      <c r="T7" s="659"/>
      <c r="U7" s="659"/>
      <c r="V7" s="659"/>
      <c r="W7" s="659"/>
      <c r="X7" s="659"/>
      <c r="Y7" s="660"/>
      <c r="Z7" s="684">
        <v>0</v>
      </c>
      <c r="AA7" s="684"/>
      <c r="AB7" s="684"/>
      <c r="AC7" s="684"/>
      <c r="AD7" s="685">
        <v>979</v>
      </c>
      <c r="AE7" s="685"/>
      <c r="AF7" s="685"/>
      <c r="AG7" s="685"/>
      <c r="AH7" s="685"/>
      <c r="AI7" s="685"/>
      <c r="AJ7" s="685"/>
      <c r="AK7" s="685"/>
      <c r="AL7" s="661">
        <v>0</v>
      </c>
      <c r="AM7" s="662"/>
      <c r="AN7" s="662"/>
      <c r="AO7" s="686"/>
      <c r="AP7" s="655" t="s">
        <v>233</v>
      </c>
      <c r="AQ7" s="656"/>
      <c r="AR7" s="656"/>
      <c r="AS7" s="656"/>
      <c r="AT7" s="656"/>
      <c r="AU7" s="656"/>
      <c r="AV7" s="656"/>
      <c r="AW7" s="656"/>
      <c r="AX7" s="656"/>
      <c r="AY7" s="656"/>
      <c r="AZ7" s="656"/>
      <c r="BA7" s="656"/>
      <c r="BB7" s="656"/>
      <c r="BC7" s="656"/>
      <c r="BD7" s="656"/>
      <c r="BE7" s="656"/>
      <c r="BF7" s="657"/>
      <c r="BG7" s="658">
        <v>558388</v>
      </c>
      <c r="BH7" s="659"/>
      <c r="BI7" s="659"/>
      <c r="BJ7" s="659"/>
      <c r="BK7" s="659"/>
      <c r="BL7" s="659"/>
      <c r="BM7" s="659"/>
      <c r="BN7" s="660"/>
      <c r="BO7" s="684">
        <v>39.6</v>
      </c>
      <c r="BP7" s="684"/>
      <c r="BQ7" s="684"/>
      <c r="BR7" s="684"/>
      <c r="BS7" s="685">
        <v>20415</v>
      </c>
      <c r="BT7" s="685"/>
      <c r="BU7" s="685"/>
      <c r="BV7" s="685"/>
      <c r="BW7" s="685"/>
      <c r="BX7" s="685"/>
      <c r="BY7" s="685"/>
      <c r="BZ7" s="685"/>
      <c r="CA7" s="685"/>
      <c r="CB7" s="730"/>
      <c r="CD7" s="655" t="s">
        <v>234</v>
      </c>
      <c r="CE7" s="656"/>
      <c r="CF7" s="656"/>
      <c r="CG7" s="656"/>
      <c r="CH7" s="656"/>
      <c r="CI7" s="656"/>
      <c r="CJ7" s="656"/>
      <c r="CK7" s="656"/>
      <c r="CL7" s="656"/>
      <c r="CM7" s="656"/>
      <c r="CN7" s="656"/>
      <c r="CO7" s="656"/>
      <c r="CP7" s="656"/>
      <c r="CQ7" s="657"/>
      <c r="CR7" s="658">
        <v>2266983</v>
      </c>
      <c r="CS7" s="659"/>
      <c r="CT7" s="659"/>
      <c r="CU7" s="659"/>
      <c r="CV7" s="659"/>
      <c r="CW7" s="659"/>
      <c r="CX7" s="659"/>
      <c r="CY7" s="660"/>
      <c r="CZ7" s="684">
        <v>17.100000000000001</v>
      </c>
      <c r="DA7" s="684"/>
      <c r="DB7" s="684"/>
      <c r="DC7" s="684"/>
      <c r="DD7" s="664">
        <v>397105</v>
      </c>
      <c r="DE7" s="659"/>
      <c r="DF7" s="659"/>
      <c r="DG7" s="659"/>
      <c r="DH7" s="659"/>
      <c r="DI7" s="659"/>
      <c r="DJ7" s="659"/>
      <c r="DK7" s="659"/>
      <c r="DL7" s="659"/>
      <c r="DM7" s="659"/>
      <c r="DN7" s="659"/>
      <c r="DO7" s="659"/>
      <c r="DP7" s="660"/>
      <c r="DQ7" s="664">
        <v>1504326</v>
      </c>
      <c r="DR7" s="659"/>
      <c r="DS7" s="659"/>
      <c r="DT7" s="659"/>
      <c r="DU7" s="659"/>
      <c r="DV7" s="659"/>
      <c r="DW7" s="659"/>
      <c r="DX7" s="659"/>
      <c r="DY7" s="659"/>
      <c r="DZ7" s="659"/>
      <c r="EA7" s="659"/>
      <c r="EB7" s="659"/>
      <c r="EC7" s="694"/>
    </row>
    <row r="8" spans="2:143" ht="11.25" customHeight="1" x14ac:dyDescent="0.15">
      <c r="B8" s="655" t="s">
        <v>235</v>
      </c>
      <c r="C8" s="656"/>
      <c r="D8" s="656"/>
      <c r="E8" s="656"/>
      <c r="F8" s="656"/>
      <c r="G8" s="656"/>
      <c r="H8" s="656"/>
      <c r="I8" s="656"/>
      <c r="J8" s="656"/>
      <c r="K8" s="656"/>
      <c r="L8" s="656"/>
      <c r="M8" s="656"/>
      <c r="N8" s="656"/>
      <c r="O8" s="656"/>
      <c r="P8" s="656"/>
      <c r="Q8" s="657"/>
      <c r="R8" s="658">
        <v>5994</v>
      </c>
      <c r="S8" s="659"/>
      <c r="T8" s="659"/>
      <c r="U8" s="659"/>
      <c r="V8" s="659"/>
      <c r="W8" s="659"/>
      <c r="X8" s="659"/>
      <c r="Y8" s="660"/>
      <c r="Z8" s="684">
        <v>0</v>
      </c>
      <c r="AA8" s="684"/>
      <c r="AB8" s="684"/>
      <c r="AC8" s="684"/>
      <c r="AD8" s="685">
        <v>5994</v>
      </c>
      <c r="AE8" s="685"/>
      <c r="AF8" s="685"/>
      <c r="AG8" s="685"/>
      <c r="AH8" s="685"/>
      <c r="AI8" s="685"/>
      <c r="AJ8" s="685"/>
      <c r="AK8" s="685"/>
      <c r="AL8" s="661">
        <v>0.1</v>
      </c>
      <c r="AM8" s="662"/>
      <c r="AN8" s="662"/>
      <c r="AO8" s="686"/>
      <c r="AP8" s="655" t="s">
        <v>236</v>
      </c>
      <c r="AQ8" s="656"/>
      <c r="AR8" s="656"/>
      <c r="AS8" s="656"/>
      <c r="AT8" s="656"/>
      <c r="AU8" s="656"/>
      <c r="AV8" s="656"/>
      <c r="AW8" s="656"/>
      <c r="AX8" s="656"/>
      <c r="AY8" s="656"/>
      <c r="AZ8" s="656"/>
      <c r="BA8" s="656"/>
      <c r="BB8" s="656"/>
      <c r="BC8" s="656"/>
      <c r="BD8" s="656"/>
      <c r="BE8" s="656"/>
      <c r="BF8" s="657"/>
      <c r="BG8" s="658">
        <v>22552</v>
      </c>
      <c r="BH8" s="659"/>
      <c r="BI8" s="659"/>
      <c r="BJ8" s="659"/>
      <c r="BK8" s="659"/>
      <c r="BL8" s="659"/>
      <c r="BM8" s="659"/>
      <c r="BN8" s="660"/>
      <c r="BO8" s="684">
        <v>1.6</v>
      </c>
      <c r="BP8" s="684"/>
      <c r="BQ8" s="684"/>
      <c r="BR8" s="684"/>
      <c r="BS8" s="685" t="s">
        <v>127</v>
      </c>
      <c r="BT8" s="685"/>
      <c r="BU8" s="685"/>
      <c r="BV8" s="685"/>
      <c r="BW8" s="685"/>
      <c r="BX8" s="685"/>
      <c r="BY8" s="685"/>
      <c r="BZ8" s="685"/>
      <c r="CA8" s="685"/>
      <c r="CB8" s="730"/>
      <c r="CD8" s="655" t="s">
        <v>238</v>
      </c>
      <c r="CE8" s="656"/>
      <c r="CF8" s="656"/>
      <c r="CG8" s="656"/>
      <c r="CH8" s="656"/>
      <c r="CI8" s="656"/>
      <c r="CJ8" s="656"/>
      <c r="CK8" s="656"/>
      <c r="CL8" s="656"/>
      <c r="CM8" s="656"/>
      <c r="CN8" s="656"/>
      <c r="CO8" s="656"/>
      <c r="CP8" s="656"/>
      <c r="CQ8" s="657"/>
      <c r="CR8" s="658">
        <v>2760320</v>
      </c>
      <c r="CS8" s="659"/>
      <c r="CT8" s="659"/>
      <c r="CU8" s="659"/>
      <c r="CV8" s="659"/>
      <c r="CW8" s="659"/>
      <c r="CX8" s="659"/>
      <c r="CY8" s="660"/>
      <c r="CZ8" s="684">
        <v>20.9</v>
      </c>
      <c r="DA8" s="684"/>
      <c r="DB8" s="684"/>
      <c r="DC8" s="684"/>
      <c r="DD8" s="664">
        <v>287731</v>
      </c>
      <c r="DE8" s="659"/>
      <c r="DF8" s="659"/>
      <c r="DG8" s="659"/>
      <c r="DH8" s="659"/>
      <c r="DI8" s="659"/>
      <c r="DJ8" s="659"/>
      <c r="DK8" s="659"/>
      <c r="DL8" s="659"/>
      <c r="DM8" s="659"/>
      <c r="DN8" s="659"/>
      <c r="DO8" s="659"/>
      <c r="DP8" s="660"/>
      <c r="DQ8" s="664">
        <v>1409905</v>
      </c>
      <c r="DR8" s="659"/>
      <c r="DS8" s="659"/>
      <c r="DT8" s="659"/>
      <c r="DU8" s="659"/>
      <c r="DV8" s="659"/>
      <c r="DW8" s="659"/>
      <c r="DX8" s="659"/>
      <c r="DY8" s="659"/>
      <c r="DZ8" s="659"/>
      <c r="EA8" s="659"/>
      <c r="EB8" s="659"/>
      <c r="EC8" s="694"/>
    </row>
    <row r="9" spans="2:143" ht="11.25" customHeight="1" x14ac:dyDescent="0.15">
      <c r="B9" s="655" t="s">
        <v>239</v>
      </c>
      <c r="C9" s="656"/>
      <c r="D9" s="656"/>
      <c r="E9" s="656"/>
      <c r="F9" s="656"/>
      <c r="G9" s="656"/>
      <c r="H9" s="656"/>
      <c r="I9" s="656"/>
      <c r="J9" s="656"/>
      <c r="K9" s="656"/>
      <c r="L9" s="656"/>
      <c r="M9" s="656"/>
      <c r="N9" s="656"/>
      <c r="O9" s="656"/>
      <c r="P9" s="656"/>
      <c r="Q9" s="657"/>
      <c r="R9" s="658">
        <v>8101</v>
      </c>
      <c r="S9" s="659"/>
      <c r="T9" s="659"/>
      <c r="U9" s="659"/>
      <c r="V9" s="659"/>
      <c r="W9" s="659"/>
      <c r="X9" s="659"/>
      <c r="Y9" s="660"/>
      <c r="Z9" s="684">
        <v>0.1</v>
      </c>
      <c r="AA9" s="684"/>
      <c r="AB9" s="684"/>
      <c r="AC9" s="684"/>
      <c r="AD9" s="685">
        <v>8101</v>
      </c>
      <c r="AE9" s="685"/>
      <c r="AF9" s="685"/>
      <c r="AG9" s="685"/>
      <c r="AH9" s="685"/>
      <c r="AI9" s="685"/>
      <c r="AJ9" s="685"/>
      <c r="AK9" s="685"/>
      <c r="AL9" s="661">
        <v>0.1</v>
      </c>
      <c r="AM9" s="662"/>
      <c r="AN9" s="662"/>
      <c r="AO9" s="686"/>
      <c r="AP9" s="655" t="s">
        <v>240</v>
      </c>
      <c r="AQ9" s="656"/>
      <c r="AR9" s="656"/>
      <c r="AS9" s="656"/>
      <c r="AT9" s="656"/>
      <c r="AU9" s="656"/>
      <c r="AV9" s="656"/>
      <c r="AW9" s="656"/>
      <c r="AX9" s="656"/>
      <c r="AY9" s="656"/>
      <c r="AZ9" s="656"/>
      <c r="BA9" s="656"/>
      <c r="BB9" s="656"/>
      <c r="BC9" s="656"/>
      <c r="BD9" s="656"/>
      <c r="BE9" s="656"/>
      <c r="BF9" s="657"/>
      <c r="BG9" s="658">
        <v>447628</v>
      </c>
      <c r="BH9" s="659"/>
      <c r="BI9" s="659"/>
      <c r="BJ9" s="659"/>
      <c r="BK9" s="659"/>
      <c r="BL9" s="659"/>
      <c r="BM9" s="659"/>
      <c r="BN9" s="660"/>
      <c r="BO9" s="684">
        <v>31.7</v>
      </c>
      <c r="BP9" s="684"/>
      <c r="BQ9" s="684"/>
      <c r="BR9" s="684"/>
      <c r="BS9" s="685" t="s">
        <v>127</v>
      </c>
      <c r="BT9" s="685"/>
      <c r="BU9" s="685"/>
      <c r="BV9" s="685"/>
      <c r="BW9" s="685"/>
      <c r="BX9" s="685"/>
      <c r="BY9" s="685"/>
      <c r="BZ9" s="685"/>
      <c r="CA9" s="685"/>
      <c r="CB9" s="730"/>
      <c r="CD9" s="655" t="s">
        <v>241</v>
      </c>
      <c r="CE9" s="656"/>
      <c r="CF9" s="656"/>
      <c r="CG9" s="656"/>
      <c r="CH9" s="656"/>
      <c r="CI9" s="656"/>
      <c r="CJ9" s="656"/>
      <c r="CK9" s="656"/>
      <c r="CL9" s="656"/>
      <c r="CM9" s="656"/>
      <c r="CN9" s="656"/>
      <c r="CO9" s="656"/>
      <c r="CP9" s="656"/>
      <c r="CQ9" s="657"/>
      <c r="CR9" s="658">
        <v>2593805</v>
      </c>
      <c r="CS9" s="659"/>
      <c r="CT9" s="659"/>
      <c r="CU9" s="659"/>
      <c r="CV9" s="659"/>
      <c r="CW9" s="659"/>
      <c r="CX9" s="659"/>
      <c r="CY9" s="660"/>
      <c r="CZ9" s="684">
        <v>19.600000000000001</v>
      </c>
      <c r="DA9" s="684"/>
      <c r="DB9" s="684"/>
      <c r="DC9" s="684"/>
      <c r="DD9" s="664">
        <v>1063513</v>
      </c>
      <c r="DE9" s="659"/>
      <c r="DF9" s="659"/>
      <c r="DG9" s="659"/>
      <c r="DH9" s="659"/>
      <c r="DI9" s="659"/>
      <c r="DJ9" s="659"/>
      <c r="DK9" s="659"/>
      <c r="DL9" s="659"/>
      <c r="DM9" s="659"/>
      <c r="DN9" s="659"/>
      <c r="DO9" s="659"/>
      <c r="DP9" s="660"/>
      <c r="DQ9" s="664">
        <v>1349539</v>
      </c>
      <c r="DR9" s="659"/>
      <c r="DS9" s="659"/>
      <c r="DT9" s="659"/>
      <c r="DU9" s="659"/>
      <c r="DV9" s="659"/>
      <c r="DW9" s="659"/>
      <c r="DX9" s="659"/>
      <c r="DY9" s="659"/>
      <c r="DZ9" s="659"/>
      <c r="EA9" s="659"/>
      <c r="EB9" s="659"/>
      <c r="EC9" s="694"/>
    </row>
    <row r="10" spans="2:143" ht="11.25" customHeight="1" x14ac:dyDescent="0.15">
      <c r="B10" s="655" t="s">
        <v>242</v>
      </c>
      <c r="C10" s="656"/>
      <c r="D10" s="656"/>
      <c r="E10" s="656"/>
      <c r="F10" s="656"/>
      <c r="G10" s="656"/>
      <c r="H10" s="656"/>
      <c r="I10" s="656"/>
      <c r="J10" s="656"/>
      <c r="K10" s="656"/>
      <c r="L10" s="656"/>
      <c r="M10" s="656"/>
      <c r="N10" s="656"/>
      <c r="O10" s="656"/>
      <c r="P10" s="656"/>
      <c r="Q10" s="657"/>
      <c r="R10" s="658" t="s">
        <v>127</v>
      </c>
      <c r="S10" s="659"/>
      <c r="T10" s="659"/>
      <c r="U10" s="659"/>
      <c r="V10" s="659"/>
      <c r="W10" s="659"/>
      <c r="X10" s="659"/>
      <c r="Y10" s="660"/>
      <c r="Z10" s="684" t="s">
        <v>127</v>
      </c>
      <c r="AA10" s="684"/>
      <c r="AB10" s="684"/>
      <c r="AC10" s="684"/>
      <c r="AD10" s="685" t="s">
        <v>127</v>
      </c>
      <c r="AE10" s="685"/>
      <c r="AF10" s="685"/>
      <c r="AG10" s="685"/>
      <c r="AH10" s="685"/>
      <c r="AI10" s="685"/>
      <c r="AJ10" s="685"/>
      <c r="AK10" s="685"/>
      <c r="AL10" s="661" t="s">
        <v>127</v>
      </c>
      <c r="AM10" s="662"/>
      <c r="AN10" s="662"/>
      <c r="AO10" s="686"/>
      <c r="AP10" s="655" t="s">
        <v>243</v>
      </c>
      <c r="AQ10" s="656"/>
      <c r="AR10" s="656"/>
      <c r="AS10" s="656"/>
      <c r="AT10" s="656"/>
      <c r="AU10" s="656"/>
      <c r="AV10" s="656"/>
      <c r="AW10" s="656"/>
      <c r="AX10" s="656"/>
      <c r="AY10" s="656"/>
      <c r="AZ10" s="656"/>
      <c r="BA10" s="656"/>
      <c r="BB10" s="656"/>
      <c r="BC10" s="656"/>
      <c r="BD10" s="656"/>
      <c r="BE10" s="656"/>
      <c r="BF10" s="657"/>
      <c r="BG10" s="658">
        <v>38525</v>
      </c>
      <c r="BH10" s="659"/>
      <c r="BI10" s="659"/>
      <c r="BJ10" s="659"/>
      <c r="BK10" s="659"/>
      <c r="BL10" s="659"/>
      <c r="BM10" s="659"/>
      <c r="BN10" s="660"/>
      <c r="BO10" s="684">
        <v>2.7</v>
      </c>
      <c r="BP10" s="684"/>
      <c r="BQ10" s="684"/>
      <c r="BR10" s="684"/>
      <c r="BS10" s="685">
        <v>6361</v>
      </c>
      <c r="BT10" s="685"/>
      <c r="BU10" s="685"/>
      <c r="BV10" s="685"/>
      <c r="BW10" s="685"/>
      <c r="BX10" s="685"/>
      <c r="BY10" s="685"/>
      <c r="BZ10" s="685"/>
      <c r="CA10" s="685"/>
      <c r="CB10" s="730"/>
      <c r="CD10" s="655" t="s">
        <v>244</v>
      </c>
      <c r="CE10" s="656"/>
      <c r="CF10" s="656"/>
      <c r="CG10" s="656"/>
      <c r="CH10" s="656"/>
      <c r="CI10" s="656"/>
      <c r="CJ10" s="656"/>
      <c r="CK10" s="656"/>
      <c r="CL10" s="656"/>
      <c r="CM10" s="656"/>
      <c r="CN10" s="656"/>
      <c r="CO10" s="656"/>
      <c r="CP10" s="656"/>
      <c r="CQ10" s="657"/>
      <c r="CR10" s="658">
        <v>12656</v>
      </c>
      <c r="CS10" s="659"/>
      <c r="CT10" s="659"/>
      <c r="CU10" s="659"/>
      <c r="CV10" s="659"/>
      <c r="CW10" s="659"/>
      <c r="CX10" s="659"/>
      <c r="CY10" s="660"/>
      <c r="CZ10" s="684">
        <v>0.1</v>
      </c>
      <c r="DA10" s="684"/>
      <c r="DB10" s="684"/>
      <c r="DC10" s="684"/>
      <c r="DD10" s="664" t="s">
        <v>127</v>
      </c>
      <c r="DE10" s="659"/>
      <c r="DF10" s="659"/>
      <c r="DG10" s="659"/>
      <c r="DH10" s="659"/>
      <c r="DI10" s="659"/>
      <c r="DJ10" s="659"/>
      <c r="DK10" s="659"/>
      <c r="DL10" s="659"/>
      <c r="DM10" s="659"/>
      <c r="DN10" s="659"/>
      <c r="DO10" s="659"/>
      <c r="DP10" s="660"/>
      <c r="DQ10" s="664">
        <v>6156</v>
      </c>
      <c r="DR10" s="659"/>
      <c r="DS10" s="659"/>
      <c r="DT10" s="659"/>
      <c r="DU10" s="659"/>
      <c r="DV10" s="659"/>
      <c r="DW10" s="659"/>
      <c r="DX10" s="659"/>
      <c r="DY10" s="659"/>
      <c r="DZ10" s="659"/>
      <c r="EA10" s="659"/>
      <c r="EB10" s="659"/>
      <c r="EC10" s="694"/>
    </row>
    <row r="11" spans="2:143" ht="11.25" customHeight="1" x14ac:dyDescent="0.15">
      <c r="B11" s="655" t="s">
        <v>245</v>
      </c>
      <c r="C11" s="656"/>
      <c r="D11" s="656"/>
      <c r="E11" s="656"/>
      <c r="F11" s="656"/>
      <c r="G11" s="656"/>
      <c r="H11" s="656"/>
      <c r="I11" s="656"/>
      <c r="J11" s="656"/>
      <c r="K11" s="656"/>
      <c r="L11" s="656"/>
      <c r="M11" s="656"/>
      <c r="N11" s="656"/>
      <c r="O11" s="656"/>
      <c r="P11" s="656"/>
      <c r="Q11" s="657"/>
      <c r="R11" s="658">
        <v>345092</v>
      </c>
      <c r="S11" s="659"/>
      <c r="T11" s="659"/>
      <c r="U11" s="659"/>
      <c r="V11" s="659"/>
      <c r="W11" s="659"/>
      <c r="X11" s="659"/>
      <c r="Y11" s="660"/>
      <c r="Z11" s="661">
        <v>2.5</v>
      </c>
      <c r="AA11" s="662"/>
      <c r="AB11" s="662"/>
      <c r="AC11" s="663"/>
      <c r="AD11" s="664">
        <v>345092</v>
      </c>
      <c r="AE11" s="659"/>
      <c r="AF11" s="659"/>
      <c r="AG11" s="659"/>
      <c r="AH11" s="659"/>
      <c r="AI11" s="659"/>
      <c r="AJ11" s="659"/>
      <c r="AK11" s="660"/>
      <c r="AL11" s="661">
        <v>4.8</v>
      </c>
      <c r="AM11" s="662"/>
      <c r="AN11" s="662"/>
      <c r="AO11" s="686"/>
      <c r="AP11" s="655" t="s">
        <v>246</v>
      </c>
      <c r="AQ11" s="656"/>
      <c r="AR11" s="656"/>
      <c r="AS11" s="656"/>
      <c r="AT11" s="656"/>
      <c r="AU11" s="656"/>
      <c r="AV11" s="656"/>
      <c r="AW11" s="656"/>
      <c r="AX11" s="656"/>
      <c r="AY11" s="656"/>
      <c r="AZ11" s="656"/>
      <c r="BA11" s="656"/>
      <c r="BB11" s="656"/>
      <c r="BC11" s="656"/>
      <c r="BD11" s="656"/>
      <c r="BE11" s="656"/>
      <c r="BF11" s="657"/>
      <c r="BG11" s="658">
        <v>49683</v>
      </c>
      <c r="BH11" s="659"/>
      <c r="BI11" s="659"/>
      <c r="BJ11" s="659"/>
      <c r="BK11" s="659"/>
      <c r="BL11" s="659"/>
      <c r="BM11" s="659"/>
      <c r="BN11" s="660"/>
      <c r="BO11" s="684">
        <v>3.5</v>
      </c>
      <c r="BP11" s="684"/>
      <c r="BQ11" s="684"/>
      <c r="BR11" s="684"/>
      <c r="BS11" s="685">
        <v>14054</v>
      </c>
      <c r="BT11" s="685"/>
      <c r="BU11" s="685"/>
      <c r="BV11" s="685"/>
      <c r="BW11" s="685"/>
      <c r="BX11" s="685"/>
      <c r="BY11" s="685"/>
      <c r="BZ11" s="685"/>
      <c r="CA11" s="685"/>
      <c r="CB11" s="730"/>
      <c r="CD11" s="655" t="s">
        <v>247</v>
      </c>
      <c r="CE11" s="656"/>
      <c r="CF11" s="656"/>
      <c r="CG11" s="656"/>
      <c r="CH11" s="656"/>
      <c r="CI11" s="656"/>
      <c r="CJ11" s="656"/>
      <c r="CK11" s="656"/>
      <c r="CL11" s="656"/>
      <c r="CM11" s="656"/>
      <c r="CN11" s="656"/>
      <c r="CO11" s="656"/>
      <c r="CP11" s="656"/>
      <c r="CQ11" s="657"/>
      <c r="CR11" s="658">
        <v>353461</v>
      </c>
      <c r="CS11" s="659"/>
      <c r="CT11" s="659"/>
      <c r="CU11" s="659"/>
      <c r="CV11" s="659"/>
      <c r="CW11" s="659"/>
      <c r="CX11" s="659"/>
      <c r="CY11" s="660"/>
      <c r="CZ11" s="684">
        <v>2.7</v>
      </c>
      <c r="DA11" s="684"/>
      <c r="DB11" s="684"/>
      <c r="DC11" s="684"/>
      <c r="DD11" s="664">
        <v>100340</v>
      </c>
      <c r="DE11" s="659"/>
      <c r="DF11" s="659"/>
      <c r="DG11" s="659"/>
      <c r="DH11" s="659"/>
      <c r="DI11" s="659"/>
      <c r="DJ11" s="659"/>
      <c r="DK11" s="659"/>
      <c r="DL11" s="659"/>
      <c r="DM11" s="659"/>
      <c r="DN11" s="659"/>
      <c r="DO11" s="659"/>
      <c r="DP11" s="660"/>
      <c r="DQ11" s="664">
        <v>242594</v>
      </c>
      <c r="DR11" s="659"/>
      <c r="DS11" s="659"/>
      <c r="DT11" s="659"/>
      <c r="DU11" s="659"/>
      <c r="DV11" s="659"/>
      <c r="DW11" s="659"/>
      <c r="DX11" s="659"/>
      <c r="DY11" s="659"/>
      <c r="DZ11" s="659"/>
      <c r="EA11" s="659"/>
      <c r="EB11" s="659"/>
      <c r="EC11" s="694"/>
    </row>
    <row r="12" spans="2:143" ht="11.25" customHeight="1" x14ac:dyDescent="0.15">
      <c r="B12" s="655" t="s">
        <v>248</v>
      </c>
      <c r="C12" s="656"/>
      <c r="D12" s="656"/>
      <c r="E12" s="656"/>
      <c r="F12" s="656"/>
      <c r="G12" s="656"/>
      <c r="H12" s="656"/>
      <c r="I12" s="656"/>
      <c r="J12" s="656"/>
      <c r="K12" s="656"/>
      <c r="L12" s="656"/>
      <c r="M12" s="656"/>
      <c r="N12" s="656"/>
      <c r="O12" s="656"/>
      <c r="P12" s="656"/>
      <c r="Q12" s="657"/>
      <c r="R12" s="658" t="s">
        <v>127</v>
      </c>
      <c r="S12" s="659"/>
      <c r="T12" s="659"/>
      <c r="U12" s="659"/>
      <c r="V12" s="659"/>
      <c r="W12" s="659"/>
      <c r="X12" s="659"/>
      <c r="Y12" s="660"/>
      <c r="Z12" s="684" t="s">
        <v>127</v>
      </c>
      <c r="AA12" s="684"/>
      <c r="AB12" s="684"/>
      <c r="AC12" s="684"/>
      <c r="AD12" s="685" t="s">
        <v>127</v>
      </c>
      <c r="AE12" s="685"/>
      <c r="AF12" s="685"/>
      <c r="AG12" s="685"/>
      <c r="AH12" s="685"/>
      <c r="AI12" s="685"/>
      <c r="AJ12" s="685"/>
      <c r="AK12" s="685"/>
      <c r="AL12" s="661" t="s">
        <v>127</v>
      </c>
      <c r="AM12" s="662"/>
      <c r="AN12" s="662"/>
      <c r="AO12" s="686"/>
      <c r="AP12" s="655" t="s">
        <v>249</v>
      </c>
      <c r="AQ12" s="656"/>
      <c r="AR12" s="656"/>
      <c r="AS12" s="656"/>
      <c r="AT12" s="656"/>
      <c r="AU12" s="656"/>
      <c r="AV12" s="656"/>
      <c r="AW12" s="656"/>
      <c r="AX12" s="656"/>
      <c r="AY12" s="656"/>
      <c r="AZ12" s="656"/>
      <c r="BA12" s="656"/>
      <c r="BB12" s="656"/>
      <c r="BC12" s="656"/>
      <c r="BD12" s="656"/>
      <c r="BE12" s="656"/>
      <c r="BF12" s="657"/>
      <c r="BG12" s="658">
        <v>653774</v>
      </c>
      <c r="BH12" s="659"/>
      <c r="BI12" s="659"/>
      <c r="BJ12" s="659"/>
      <c r="BK12" s="659"/>
      <c r="BL12" s="659"/>
      <c r="BM12" s="659"/>
      <c r="BN12" s="660"/>
      <c r="BO12" s="684">
        <v>46.4</v>
      </c>
      <c r="BP12" s="684"/>
      <c r="BQ12" s="684"/>
      <c r="BR12" s="684"/>
      <c r="BS12" s="685">
        <v>81123</v>
      </c>
      <c r="BT12" s="685"/>
      <c r="BU12" s="685"/>
      <c r="BV12" s="685"/>
      <c r="BW12" s="685"/>
      <c r="BX12" s="685"/>
      <c r="BY12" s="685"/>
      <c r="BZ12" s="685"/>
      <c r="CA12" s="685"/>
      <c r="CB12" s="730"/>
      <c r="CD12" s="655" t="s">
        <v>250</v>
      </c>
      <c r="CE12" s="656"/>
      <c r="CF12" s="656"/>
      <c r="CG12" s="656"/>
      <c r="CH12" s="656"/>
      <c r="CI12" s="656"/>
      <c r="CJ12" s="656"/>
      <c r="CK12" s="656"/>
      <c r="CL12" s="656"/>
      <c r="CM12" s="656"/>
      <c r="CN12" s="656"/>
      <c r="CO12" s="656"/>
      <c r="CP12" s="656"/>
      <c r="CQ12" s="657"/>
      <c r="CR12" s="658">
        <v>983222</v>
      </c>
      <c r="CS12" s="659"/>
      <c r="CT12" s="659"/>
      <c r="CU12" s="659"/>
      <c r="CV12" s="659"/>
      <c r="CW12" s="659"/>
      <c r="CX12" s="659"/>
      <c r="CY12" s="660"/>
      <c r="CZ12" s="684">
        <v>7.4</v>
      </c>
      <c r="DA12" s="684"/>
      <c r="DB12" s="684"/>
      <c r="DC12" s="684"/>
      <c r="DD12" s="664">
        <v>295268</v>
      </c>
      <c r="DE12" s="659"/>
      <c r="DF12" s="659"/>
      <c r="DG12" s="659"/>
      <c r="DH12" s="659"/>
      <c r="DI12" s="659"/>
      <c r="DJ12" s="659"/>
      <c r="DK12" s="659"/>
      <c r="DL12" s="659"/>
      <c r="DM12" s="659"/>
      <c r="DN12" s="659"/>
      <c r="DO12" s="659"/>
      <c r="DP12" s="660"/>
      <c r="DQ12" s="664">
        <v>231716</v>
      </c>
      <c r="DR12" s="659"/>
      <c r="DS12" s="659"/>
      <c r="DT12" s="659"/>
      <c r="DU12" s="659"/>
      <c r="DV12" s="659"/>
      <c r="DW12" s="659"/>
      <c r="DX12" s="659"/>
      <c r="DY12" s="659"/>
      <c r="DZ12" s="659"/>
      <c r="EA12" s="659"/>
      <c r="EB12" s="659"/>
      <c r="EC12" s="694"/>
    </row>
    <row r="13" spans="2:143" ht="11.25" customHeight="1" x14ac:dyDescent="0.15">
      <c r="B13" s="655" t="s">
        <v>251</v>
      </c>
      <c r="C13" s="656"/>
      <c r="D13" s="656"/>
      <c r="E13" s="656"/>
      <c r="F13" s="656"/>
      <c r="G13" s="656"/>
      <c r="H13" s="656"/>
      <c r="I13" s="656"/>
      <c r="J13" s="656"/>
      <c r="K13" s="656"/>
      <c r="L13" s="656"/>
      <c r="M13" s="656"/>
      <c r="N13" s="656"/>
      <c r="O13" s="656"/>
      <c r="P13" s="656"/>
      <c r="Q13" s="657"/>
      <c r="R13" s="658" t="s">
        <v>127</v>
      </c>
      <c r="S13" s="659"/>
      <c r="T13" s="659"/>
      <c r="U13" s="659"/>
      <c r="V13" s="659"/>
      <c r="W13" s="659"/>
      <c r="X13" s="659"/>
      <c r="Y13" s="660"/>
      <c r="Z13" s="684" t="s">
        <v>127</v>
      </c>
      <c r="AA13" s="684"/>
      <c r="AB13" s="684"/>
      <c r="AC13" s="684"/>
      <c r="AD13" s="685" t="s">
        <v>127</v>
      </c>
      <c r="AE13" s="685"/>
      <c r="AF13" s="685"/>
      <c r="AG13" s="685"/>
      <c r="AH13" s="685"/>
      <c r="AI13" s="685"/>
      <c r="AJ13" s="685"/>
      <c r="AK13" s="685"/>
      <c r="AL13" s="661" t="s">
        <v>127</v>
      </c>
      <c r="AM13" s="662"/>
      <c r="AN13" s="662"/>
      <c r="AO13" s="686"/>
      <c r="AP13" s="655" t="s">
        <v>252</v>
      </c>
      <c r="AQ13" s="656"/>
      <c r="AR13" s="656"/>
      <c r="AS13" s="656"/>
      <c r="AT13" s="656"/>
      <c r="AU13" s="656"/>
      <c r="AV13" s="656"/>
      <c r="AW13" s="656"/>
      <c r="AX13" s="656"/>
      <c r="AY13" s="656"/>
      <c r="AZ13" s="656"/>
      <c r="BA13" s="656"/>
      <c r="BB13" s="656"/>
      <c r="BC13" s="656"/>
      <c r="BD13" s="656"/>
      <c r="BE13" s="656"/>
      <c r="BF13" s="657"/>
      <c r="BG13" s="658">
        <v>651832</v>
      </c>
      <c r="BH13" s="659"/>
      <c r="BI13" s="659"/>
      <c r="BJ13" s="659"/>
      <c r="BK13" s="659"/>
      <c r="BL13" s="659"/>
      <c r="BM13" s="659"/>
      <c r="BN13" s="660"/>
      <c r="BO13" s="684">
        <v>46.2</v>
      </c>
      <c r="BP13" s="684"/>
      <c r="BQ13" s="684"/>
      <c r="BR13" s="684"/>
      <c r="BS13" s="685">
        <v>81123</v>
      </c>
      <c r="BT13" s="685"/>
      <c r="BU13" s="685"/>
      <c r="BV13" s="685"/>
      <c r="BW13" s="685"/>
      <c r="BX13" s="685"/>
      <c r="BY13" s="685"/>
      <c r="BZ13" s="685"/>
      <c r="CA13" s="685"/>
      <c r="CB13" s="730"/>
      <c r="CD13" s="655" t="s">
        <v>253</v>
      </c>
      <c r="CE13" s="656"/>
      <c r="CF13" s="656"/>
      <c r="CG13" s="656"/>
      <c r="CH13" s="656"/>
      <c r="CI13" s="656"/>
      <c r="CJ13" s="656"/>
      <c r="CK13" s="656"/>
      <c r="CL13" s="656"/>
      <c r="CM13" s="656"/>
      <c r="CN13" s="656"/>
      <c r="CO13" s="656"/>
      <c r="CP13" s="656"/>
      <c r="CQ13" s="657"/>
      <c r="CR13" s="658">
        <v>1210232</v>
      </c>
      <c r="CS13" s="659"/>
      <c r="CT13" s="659"/>
      <c r="CU13" s="659"/>
      <c r="CV13" s="659"/>
      <c r="CW13" s="659"/>
      <c r="CX13" s="659"/>
      <c r="CY13" s="660"/>
      <c r="CZ13" s="684">
        <v>9.1</v>
      </c>
      <c r="DA13" s="684"/>
      <c r="DB13" s="684"/>
      <c r="DC13" s="684"/>
      <c r="DD13" s="664">
        <v>443285</v>
      </c>
      <c r="DE13" s="659"/>
      <c r="DF13" s="659"/>
      <c r="DG13" s="659"/>
      <c r="DH13" s="659"/>
      <c r="DI13" s="659"/>
      <c r="DJ13" s="659"/>
      <c r="DK13" s="659"/>
      <c r="DL13" s="659"/>
      <c r="DM13" s="659"/>
      <c r="DN13" s="659"/>
      <c r="DO13" s="659"/>
      <c r="DP13" s="660"/>
      <c r="DQ13" s="664">
        <v>828692</v>
      </c>
      <c r="DR13" s="659"/>
      <c r="DS13" s="659"/>
      <c r="DT13" s="659"/>
      <c r="DU13" s="659"/>
      <c r="DV13" s="659"/>
      <c r="DW13" s="659"/>
      <c r="DX13" s="659"/>
      <c r="DY13" s="659"/>
      <c r="DZ13" s="659"/>
      <c r="EA13" s="659"/>
      <c r="EB13" s="659"/>
      <c r="EC13" s="694"/>
    </row>
    <row r="14" spans="2:143" ht="11.25" customHeight="1" x14ac:dyDescent="0.15">
      <c r="B14" s="655" t="s">
        <v>254</v>
      </c>
      <c r="C14" s="656"/>
      <c r="D14" s="656"/>
      <c r="E14" s="656"/>
      <c r="F14" s="656"/>
      <c r="G14" s="656"/>
      <c r="H14" s="656"/>
      <c r="I14" s="656"/>
      <c r="J14" s="656"/>
      <c r="K14" s="656"/>
      <c r="L14" s="656"/>
      <c r="M14" s="656"/>
      <c r="N14" s="656"/>
      <c r="O14" s="656"/>
      <c r="P14" s="656"/>
      <c r="Q14" s="657"/>
      <c r="R14" s="658" t="s">
        <v>127</v>
      </c>
      <c r="S14" s="659"/>
      <c r="T14" s="659"/>
      <c r="U14" s="659"/>
      <c r="V14" s="659"/>
      <c r="W14" s="659"/>
      <c r="X14" s="659"/>
      <c r="Y14" s="660"/>
      <c r="Z14" s="684" t="s">
        <v>127</v>
      </c>
      <c r="AA14" s="684"/>
      <c r="AB14" s="684"/>
      <c r="AC14" s="684"/>
      <c r="AD14" s="685" t="s">
        <v>127</v>
      </c>
      <c r="AE14" s="685"/>
      <c r="AF14" s="685"/>
      <c r="AG14" s="685"/>
      <c r="AH14" s="685"/>
      <c r="AI14" s="685"/>
      <c r="AJ14" s="685"/>
      <c r="AK14" s="685"/>
      <c r="AL14" s="661" t="s">
        <v>127</v>
      </c>
      <c r="AM14" s="662"/>
      <c r="AN14" s="662"/>
      <c r="AO14" s="686"/>
      <c r="AP14" s="655" t="s">
        <v>255</v>
      </c>
      <c r="AQ14" s="656"/>
      <c r="AR14" s="656"/>
      <c r="AS14" s="656"/>
      <c r="AT14" s="656"/>
      <c r="AU14" s="656"/>
      <c r="AV14" s="656"/>
      <c r="AW14" s="656"/>
      <c r="AX14" s="656"/>
      <c r="AY14" s="656"/>
      <c r="AZ14" s="656"/>
      <c r="BA14" s="656"/>
      <c r="BB14" s="656"/>
      <c r="BC14" s="656"/>
      <c r="BD14" s="656"/>
      <c r="BE14" s="656"/>
      <c r="BF14" s="657"/>
      <c r="BG14" s="658">
        <v>51066</v>
      </c>
      <c r="BH14" s="659"/>
      <c r="BI14" s="659"/>
      <c r="BJ14" s="659"/>
      <c r="BK14" s="659"/>
      <c r="BL14" s="659"/>
      <c r="BM14" s="659"/>
      <c r="BN14" s="660"/>
      <c r="BO14" s="684">
        <v>3.6</v>
      </c>
      <c r="BP14" s="684"/>
      <c r="BQ14" s="684"/>
      <c r="BR14" s="684"/>
      <c r="BS14" s="685" t="s">
        <v>127</v>
      </c>
      <c r="BT14" s="685"/>
      <c r="BU14" s="685"/>
      <c r="BV14" s="685"/>
      <c r="BW14" s="685"/>
      <c r="BX14" s="685"/>
      <c r="BY14" s="685"/>
      <c r="BZ14" s="685"/>
      <c r="CA14" s="685"/>
      <c r="CB14" s="730"/>
      <c r="CD14" s="655" t="s">
        <v>256</v>
      </c>
      <c r="CE14" s="656"/>
      <c r="CF14" s="656"/>
      <c r="CG14" s="656"/>
      <c r="CH14" s="656"/>
      <c r="CI14" s="656"/>
      <c r="CJ14" s="656"/>
      <c r="CK14" s="656"/>
      <c r="CL14" s="656"/>
      <c r="CM14" s="656"/>
      <c r="CN14" s="656"/>
      <c r="CO14" s="656"/>
      <c r="CP14" s="656"/>
      <c r="CQ14" s="657"/>
      <c r="CR14" s="658">
        <v>583808</v>
      </c>
      <c r="CS14" s="659"/>
      <c r="CT14" s="659"/>
      <c r="CU14" s="659"/>
      <c r="CV14" s="659"/>
      <c r="CW14" s="659"/>
      <c r="CX14" s="659"/>
      <c r="CY14" s="660"/>
      <c r="CZ14" s="684">
        <v>4.4000000000000004</v>
      </c>
      <c r="DA14" s="684"/>
      <c r="DB14" s="684"/>
      <c r="DC14" s="684"/>
      <c r="DD14" s="664">
        <v>98727</v>
      </c>
      <c r="DE14" s="659"/>
      <c r="DF14" s="659"/>
      <c r="DG14" s="659"/>
      <c r="DH14" s="659"/>
      <c r="DI14" s="659"/>
      <c r="DJ14" s="659"/>
      <c r="DK14" s="659"/>
      <c r="DL14" s="659"/>
      <c r="DM14" s="659"/>
      <c r="DN14" s="659"/>
      <c r="DO14" s="659"/>
      <c r="DP14" s="660"/>
      <c r="DQ14" s="664">
        <v>489771</v>
      </c>
      <c r="DR14" s="659"/>
      <c r="DS14" s="659"/>
      <c r="DT14" s="659"/>
      <c r="DU14" s="659"/>
      <c r="DV14" s="659"/>
      <c r="DW14" s="659"/>
      <c r="DX14" s="659"/>
      <c r="DY14" s="659"/>
      <c r="DZ14" s="659"/>
      <c r="EA14" s="659"/>
      <c r="EB14" s="659"/>
      <c r="EC14" s="694"/>
    </row>
    <row r="15" spans="2:143" ht="11.25" customHeight="1" x14ac:dyDescent="0.15">
      <c r="B15" s="655" t="s">
        <v>257</v>
      </c>
      <c r="C15" s="656"/>
      <c r="D15" s="656"/>
      <c r="E15" s="656"/>
      <c r="F15" s="656"/>
      <c r="G15" s="656"/>
      <c r="H15" s="656"/>
      <c r="I15" s="656"/>
      <c r="J15" s="656"/>
      <c r="K15" s="656"/>
      <c r="L15" s="656"/>
      <c r="M15" s="656"/>
      <c r="N15" s="656"/>
      <c r="O15" s="656"/>
      <c r="P15" s="656"/>
      <c r="Q15" s="657"/>
      <c r="R15" s="658" t="s">
        <v>127</v>
      </c>
      <c r="S15" s="659"/>
      <c r="T15" s="659"/>
      <c r="U15" s="659"/>
      <c r="V15" s="659"/>
      <c r="W15" s="659"/>
      <c r="X15" s="659"/>
      <c r="Y15" s="660"/>
      <c r="Z15" s="684" t="s">
        <v>127</v>
      </c>
      <c r="AA15" s="684"/>
      <c r="AB15" s="684"/>
      <c r="AC15" s="684"/>
      <c r="AD15" s="685" t="s">
        <v>127</v>
      </c>
      <c r="AE15" s="685"/>
      <c r="AF15" s="685"/>
      <c r="AG15" s="685"/>
      <c r="AH15" s="685"/>
      <c r="AI15" s="685"/>
      <c r="AJ15" s="685"/>
      <c r="AK15" s="685"/>
      <c r="AL15" s="661" t="s">
        <v>127</v>
      </c>
      <c r="AM15" s="662"/>
      <c r="AN15" s="662"/>
      <c r="AO15" s="686"/>
      <c r="AP15" s="655" t="s">
        <v>258</v>
      </c>
      <c r="AQ15" s="656"/>
      <c r="AR15" s="656"/>
      <c r="AS15" s="656"/>
      <c r="AT15" s="656"/>
      <c r="AU15" s="656"/>
      <c r="AV15" s="656"/>
      <c r="AW15" s="656"/>
      <c r="AX15" s="656"/>
      <c r="AY15" s="656"/>
      <c r="AZ15" s="656"/>
      <c r="BA15" s="656"/>
      <c r="BB15" s="656"/>
      <c r="BC15" s="656"/>
      <c r="BD15" s="656"/>
      <c r="BE15" s="656"/>
      <c r="BF15" s="657"/>
      <c r="BG15" s="658">
        <v>96344</v>
      </c>
      <c r="BH15" s="659"/>
      <c r="BI15" s="659"/>
      <c r="BJ15" s="659"/>
      <c r="BK15" s="659"/>
      <c r="BL15" s="659"/>
      <c r="BM15" s="659"/>
      <c r="BN15" s="660"/>
      <c r="BO15" s="684">
        <v>6.8</v>
      </c>
      <c r="BP15" s="684"/>
      <c r="BQ15" s="684"/>
      <c r="BR15" s="684"/>
      <c r="BS15" s="685" t="s">
        <v>127</v>
      </c>
      <c r="BT15" s="685"/>
      <c r="BU15" s="685"/>
      <c r="BV15" s="685"/>
      <c r="BW15" s="685"/>
      <c r="BX15" s="685"/>
      <c r="BY15" s="685"/>
      <c r="BZ15" s="685"/>
      <c r="CA15" s="685"/>
      <c r="CB15" s="730"/>
      <c r="CD15" s="655" t="s">
        <v>259</v>
      </c>
      <c r="CE15" s="656"/>
      <c r="CF15" s="656"/>
      <c r="CG15" s="656"/>
      <c r="CH15" s="656"/>
      <c r="CI15" s="656"/>
      <c r="CJ15" s="656"/>
      <c r="CK15" s="656"/>
      <c r="CL15" s="656"/>
      <c r="CM15" s="656"/>
      <c r="CN15" s="656"/>
      <c r="CO15" s="656"/>
      <c r="CP15" s="656"/>
      <c r="CQ15" s="657"/>
      <c r="CR15" s="658">
        <v>732103</v>
      </c>
      <c r="CS15" s="659"/>
      <c r="CT15" s="659"/>
      <c r="CU15" s="659"/>
      <c r="CV15" s="659"/>
      <c r="CW15" s="659"/>
      <c r="CX15" s="659"/>
      <c r="CY15" s="660"/>
      <c r="CZ15" s="684">
        <v>5.5</v>
      </c>
      <c r="DA15" s="684"/>
      <c r="DB15" s="684"/>
      <c r="DC15" s="684"/>
      <c r="DD15" s="664">
        <v>18796</v>
      </c>
      <c r="DE15" s="659"/>
      <c r="DF15" s="659"/>
      <c r="DG15" s="659"/>
      <c r="DH15" s="659"/>
      <c r="DI15" s="659"/>
      <c r="DJ15" s="659"/>
      <c r="DK15" s="659"/>
      <c r="DL15" s="659"/>
      <c r="DM15" s="659"/>
      <c r="DN15" s="659"/>
      <c r="DO15" s="659"/>
      <c r="DP15" s="660"/>
      <c r="DQ15" s="664">
        <v>609157</v>
      </c>
      <c r="DR15" s="659"/>
      <c r="DS15" s="659"/>
      <c r="DT15" s="659"/>
      <c r="DU15" s="659"/>
      <c r="DV15" s="659"/>
      <c r="DW15" s="659"/>
      <c r="DX15" s="659"/>
      <c r="DY15" s="659"/>
      <c r="DZ15" s="659"/>
      <c r="EA15" s="659"/>
      <c r="EB15" s="659"/>
      <c r="EC15" s="694"/>
    </row>
    <row r="16" spans="2:143" ht="11.25" customHeight="1" x14ac:dyDescent="0.15">
      <c r="B16" s="655" t="s">
        <v>260</v>
      </c>
      <c r="C16" s="656"/>
      <c r="D16" s="656"/>
      <c r="E16" s="656"/>
      <c r="F16" s="656"/>
      <c r="G16" s="656"/>
      <c r="H16" s="656"/>
      <c r="I16" s="656"/>
      <c r="J16" s="656"/>
      <c r="K16" s="656"/>
      <c r="L16" s="656"/>
      <c r="M16" s="656"/>
      <c r="N16" s="656"/>
      <c r="O16" s="656"/>
      <c r="P16" s="656"/>
      <c r="Q16" s="657"/>
      <c r="R16" s="658">
        <v>12137</v>
      </c>
      <c r="S16" s="659"/>
      <c r="T16" s="659"/>
      <c r="U16" s="659"/>
      <c r="V16" s="659"/>
      <c r="W16" s="659"/>
      <c r="X16" s="659"/>
      <c r="Y16" s="660"/>
      <c r="Z16" s="684">
        <v>0.1</v>
      </c>
      <c r="AA16" s="684"/>
      <c r="AB16" s="684"/>
      <c r="AC16" s="684"/>
      <c r="AD16" s="685">
        <v>12137</v>
      </c>
      <c r="AE16" s="685"/>
      <c r="AF16" s="685"/>
      <c r="AG16" s="685"/>
      <c r="AH16" s="685"/>
      <c r="AI16" s="685"/>
      <c r="AJ16" s="685"/>
      <c r="AK16" s="685"/>
      <c r="AL16" s="661">
        <v>0.2</v>
      </c>
      <c r="AM16" s="662"/>
      <c r="AN16" s="662"/>
      <c r="AO16" s="686"/>
      <c r="AP16" s="655" t="s">
        <v>261</v>
      </c>
      <c r="AQ16" s="656"/>
      <c r="AR16" s="656"/>
      <c r="AS16" s="656"/>
      <c r="AT16" s="656"/>
      <c r="AU16" s="656"/>
      <c r="AV16" s="656"/>
      <c r="AW16" s="656"/>
      <c r="AX16" s="656"/>
      <c r="AY16" s="656"/>
      <c r="AZ16" s="656"/>
      <c r="BA16" s="656"/>
      <c r="BB16" s="656"/>
      <c r="BC16" s="656"/>
      <c r="BD16" s="656"/>
      <c r="BE16" s="656"/>
      <c r="BF16" s="657"/>
      <c r="BG16" s="658" t="s">
        <v>127</v>
      </c>
      <c r="BH16" s="659"/>
      <c r="BI16" s="659"/>
      <c r="BJ16" s="659"/>
      <c r="BK16" s="659"/>
      <c r="BL16" s="659"/>
      <c r="BM16" s="659"/>
      <c r="BN16" s="660"/>
      <c r="BO16" s="684" t="s">
        <v>127</v>
      </c>
      <c r="BP16" s="684"/>
      <c r="BQ16" s="684"/>
      <c r="BR16" s="684"/>
      <c r="BS16" s="685" t="s">
        <v>127</v>
      </c>
      <c r="BT16" s="685"/>
      <c r="BU16" s="685"/>
      <c r="BV16" s="685"/>
      <c r="BW16" s="685"/>
      <c r="BX16" s="685"/>
      <c r="BY16" s="685"/>
      <c r="BZ16" s="685"/>
      <c r="CA16" s="685"/>
      <c r="CB16" s="730"/>
      <c r="CD16" s="655" t="s">
        <v>262</v>
      </c>
      <c r="CE16" s="656"/>
      <c r="CF16" s="656"/>
      <c r="CG16" s="656"/>
      <c r="CH16" s="656"/>
      <c r="CI16" s="656"/>
      <c r="CJ16" s="656"/>
      <c r="CK16" s="656"/>
      <c r="CL16" s="656"/>
      <c r="CM16" s="656"/>
      <c r="CN16" s="656"/>
      <c r="CO16" s="656"/>
      <c r="CP16" s="656"/>
      <c r="CQ16" s="657"/>
      <c r="CR16" s="658">
        <v>5548</v>
      </c>
      <c r="CS16" s="659"/>
      <c r="CT16" s="659"/>
      <c r="CU16" s="659"/>
      <c r="CV16" s="659"/>
      <c r="CW16" s="659"/>
      <c r="CX16" s="659"/>
      <c r="CY16" s="660"/>
      <c r="CZ16" s="684">
        <v>0</v>
      </c>
      <c r="DA16" s="684"/>
      <c r="DB16" s="684"/>
      <c r="DC16" s="684"/>
      <c r="DD16" s="664" t="s">
        <v>127</v>
      </c>
      <c r="DE16" s="659"/>
      <c r="DF16" s="659"/>
      <c r="DG16" s="659"/>
      <c r="DH16" s="659"/>
      <c r="DI16" s="659"/>
      <c r="DJ16" s="659"/>
      <c r="DK16" s="659"/>
      <c r="DL16" s="659"/>
      <c r="DM16" s="659"/>
      <c r="DN16" s="659"/>
      <c r="DO16" s="659"/>
      <c r="DP16" s="660"/>
      <c r="DQ16" s="664">
        <v>4041</v>
      </c>
      <c r="DR16" s="659"/>
      <c r="DS16" s="659"/>
      <c r="DT16" s="659"/>
      <c r="DU16" s="659"/>
      <c r="DV16" s="659"/>
      <c r="DW16" s="659"/>
      <c r="DX16" s="659"/>
      <c r="DY16" s="659"/>
      <c r="DZ16" s="659"/>
      <c r="EA16" s="659"/>
      <c r="EB16" s="659"/>
      <c r="EC16" s="694"/>
    </row>
    <row r="17" spans="2:133" ht="11.25" customHeight="1" x14ac:dyDescent="0.15">
      <c r="B17" s="655" t="s">
        <v>263</v>
      </c>
      <c r="C17" s="656"/>
      <c r="D17" s="656"/>
      <c r="E17" s="656"/>
      <c r="F17" s="656"/>
      <c r="G17" s="656"/>
      <c r="H17" s="656"/>
      <c r="I17" s="656"/>
      <c r="J17" s="656"/>
      <c r="K17" s="656"/>
      <c r="L17" s="656"/>
      <c r="M17" s="656"/>
      <c r="N17" s="656"/>
      <c r="O17" s="656"/>
      <c r="P17" s="656"/>
      <c r="Q17" s="657"/>
      <c r="R17" s="658">
        <v>17837</v>
      </c>
      <c r="S17" s="659"/>
      <c r="T17" s="659"/>
      <c r="U17" s="659"/>
      <c r="V17" s="659"/>
      <c r="W17" s="659"/>
      <c r="X17" s="659"/>
      <c r="Y17" s="660"/>
      <c r="Z17" s="684">
        <v>0.1</v>
      </c>
      <c r="AA17" s="684"/>
      <c r="AB17" s="684"/>
      <c r="AC17" s="684"/>
      <c r="AD17" s="685">
        <v>17837</v>
      </c>
      <c r="AE17" s="685"/>
      <c r="AF17" s="685"/>
      <c r="AG17" s="685"/>
      <c r="AH17" s="685"/>
      <c r="AI17" s="685"/>
      <c r="AJ17" s="685"/>
      <c r="AK17" s="685"/>
      <c r="AL17" s="661">
        <v>0.2</v>
      </c>
      <c r="AM17" s="662"/>
      <c r="AN17" s="662"/>
      <c r="AO17" s="686"/>
      <c r="AP17" s="655" t="s">
        <v>264</v>
      </c>
      <c r="AQ17" s="656"/>
      <c r="AR17" s="656"/>
      <c r="AS17" s="656"/>
      <c r="AT17" s="656"/>
      <c r="AU17" s="656"/>
      <c r="AV17" s="656"/>
      <c r="AW17" s="656"/>
      <c r="AX17" s="656"/>
      <c r="AY17" s="656"/>
      <c r="AZ17" s="656"/>
      <c r="BA17" s="656"/>
      <c r="BB17" s="656"/>
      <c r="BC17" s="656"/>
      <c r="BD17" s="656"/>
      <c r="BE17" s="656"/>
      <c r="BF17" s="657"/>
      <c r="BG17" s="658" t="s">
        <v>127</v>
      </c>
      <c r="BH17" s="659"/>
      <c r="BI17" s="659"/>
      <c r="BJ17" s="659"/>
      <c r="BK17" s="659"/>
      <c r="BL17" s="659"/>
      <c r="BM17" s="659"/>
      <c r="BN17" s="660"/>
      <c r="BO17" s="684" t="s">
        <v>127</v>
      </c>
      <c r="BP17" s="684"/>
      <c r="BQ17" s="684"/>
      <c r="BR17" s="684"/>
      <c r="BS17" s="685" t="s">
        <v>127</v>
      </c>
      <c r="BT17" s="685"/>
      <c r="BU17" s="685"/>
      <c r="BV17" s="685"/>
      <c r="BW17" s="685"/>
      <c r="BX17" s="685"/>
      <c r="BY17" s="685"/>
      <c r="BZ17" s="685"/>
      <c r="CA17" s="685"/>
      <c r="CB17" s="730"/>
      <c r="CD17" s="655" t="s">
        <v>265</v>
      </c>
      <c r="CE17" s="656"/>
      <c r="CF17" s="656"/>
      <c r="CG17" s="656"/>
      <c r="CH17" s="656"/>
      <c r="CI17" s="656"/>
      <c r="CJ17" s="656"/>
      <c r="CK17" s="656"/>
      <c r="CL17" s="656"/>
      <c r="CM17" s="656"/>
      <c r="CN17" s="656"/>
      <c r="CO17" s="656"/>
      <c r="CP17" s="656"/>
      <c r="CQ17" s="657"/>
      <c r="CR17" s="658">
        <v>1601296</v>
      </c>
      <c r="CS17" s="659"/>
      <c r="CT17" s="659"/>
      <c r="CU17" s="659"/>
      <c r="CV17" s="659"/>
      <c r="CW17" s="659"/>
      <c r="CX17" s="659"/>
      <c r="CY17" s="660"/>
      <c r="CZ17" s="684">
        <v>12.1</v>
      </c>
      <c r="DA17" s="684"/>
      <c r="DB17" s="684"/>
      <c r="DC17" s="684"/>
      <c r="DD17" s="664" t="s">
        <v>127</v>
      </c>
      <c r="DE17" s="659"/>
      <c r="DF17" s="659"/>
      <c r="DG17" s="659"/>
      <c r="DH17" s="659"/>
      <c r="DI17" s="659"/>
      <c r="DJ17" s="659"/>
      <c r="DK17" s="659"/>
      <c r="DL17" s="659"/>
      <c r="DM17" s="659"/>
      <c r="DN17" s="659"/>
      <c r="DO17" s="659"/>
      <c r="DP17" s="660"/>
      <c r="DQ17" s="664">
        <v>1433585</v>
      </c>
      <c r="DR17" s="659"/>
      <c r="DS17" s="659"/>
      <c r="DT17" s="659"/>
      <c r="DU17" s="659"/>
      <c r="DV17" s="659"/>
      <c r="DW17" s="659"/>
      <c r="DX17" s="659"/>
      <c r="DY17" s="659"/>
      <c r="DZ17" s="659"/>
      <c r="EA17" s="659"/>
      <c r="EB17" s="659"/>
      <c r="EC17" s="694"/>
    </row>
    <row r="18" spans="2:133" ht="11.25" customHeight="1" x14ac:dyDescent="0.15">
      <c r="B18" s="655" t="s">
        <v>266</v>
      </c>
      <c r="C18" s="656"/>
      <c r="D18" s="656"/>
      <c r="E18" s="656"/>
      <c r="F18" s="656"/>
      <c r="G18" s="656"/>
      <c r="H18" s="656"/>
      <c r="I18" s="656"/>
      <c r="J18" s="656"/>
      <c r="K18" s="656"/>
      <c r="L18" s="656"/>
      <c r="M18" s="656"/>
      <c r="N18" s="656"/>
      <c r="O18" s="656"/>
      <c r="P18" s="656"/>
      <c r="Q18" s="657"/>
      <c r="R18" s="658">
        <v>41737</v>
      </c>
      <c r="S18" s="659"/>
      <c r="T18" s="659"/>
      <c r="U18" s="659"/>
      <c r="V18" s="659"/>
      <c r="W18" s="659"/>
      <c r="X18" s="659"/>
      <c r="Y18" s="660"/>
      <c r="Z18" s="684">
        <v>0.3</v>
      </c>
      <c r="AA18" s="684"/>
      <c r="AB18" s="684"/>
      <c r="AC18" s="684"/>
      <c r="AD18" s="685">
        <v>38372</v>
      </c>
      <c r="AE18" s="685"/>
      <c r="AF18" s="685"/>
      <c r="AG18" s="685"/>
      <c r="AH18" s="685"/>
      <c r="AI18" s="685"/>
      <c r="AJ18" s="685"/>
      <c r="AK18" s="685"/>
      <c r="AL18" s="661">
        <v>0.5</v>
      </c>
      <c r="AM18" s="662"/>
      <c r="AN18" s="662"/>
      <c r="AO18" s="686"/>
      <c r="AP18" s="655" t="s">
        <v>267</v>
      </c>
      <c r="AQ18" s="656"/>
      <c r="AR18" s="656"/>
      <c r="AS18" s="656"/>
      <c r="AT18" s="656"/>
      <c r="AU18" s="656"/>
      <c r="AV18" s="656"/>
      <c r="AW18" s="656"/>
      <c r="AX18" s="656"/>
      <c r="AY18" s="656"/>
      <c r="AZ18" s="656"/>
      <c r="BA18" s="656"/>
      <c r="BB18" s="656"/>
      <c r="BC18" s="656"/>
      <c r="BD18" s="656"/>
      <c r="BE18" s="656"/>
      <c r="BF18" s="657"/>
      <c r="BG18" s="658" t="s">
        <v>127</v>
      </c>
      <c r="BH18" s="659"/>
      <c r="BI18" s="659"/>
      <c r="BJ18" s="659"/>
      <c r="BK18" s="659"/>
      <c r="BL18" s="659"/>
      <c r="BM18" s="659"/>
      <c r="BN18" s="660"/>
      <c r="BO18" s="684" t="s">
        <v>127</v>
      </c>
      <c r="BP18" s="684"/>
      <c r="BQ18" s="684"/>
      <c r="BR18" s="684"/>
      <c r="BS18" s="685" t="s">
        <v>127</v>
      </c>
      <c r="BT18" s="685"/>
      <c r="BU18" s="685"/>
      <c r="BV18" s="685"/>
      <c r="BW18" s="685"/>
      <c r="BX18" s="685"/>
      <c r="BY18" s="685"/>
      <c r="BZ18" s="685"/>
      <c r="CA18" s="685"/>
      <c r="CB18" s="730"/>
      <c r="CD18" s="655" t="s">
        <v>268</v>
      </c>
      <c r="CE18" s="656"/>
      <c r="CF18" s="656"/>
      <c r="CG18" s="656"/>
      <c r="CH18" s="656"/>
      <c r="CI18" s="656"/>
      <c r="CJ18" s="656"/>
      <c r="CK18" s="656"/>
      <c r="CL18" s="656"/>
      <c r="CM18" s="656"/>
      <c r="CN18" s="656"/>
      <c r="CO18" s="656"/>
      <c r="CP18" s="656"/>
      <c r="CQ18" s="657"/>
      <c r="CR18" s="658" t="s">
        <v>127</v>
      </c>
      <c r="CS18" s="659"/>
      <c r="CT18" s="659"/>
      <c r="CU18" s="659"/>
      <c r="CV18" s="659"/>
      <c r="CW18" s="659"/>
      <c r="CX18" s="659"/>
      <c r="CY18" s="660"/>
      <c r="CZ18" s="684" t="s">
        <v>127</v>
      </c>
      <c r="DA18" s="684"/>
      <c r="DB18" s="684"/>
      <c r="DC18" s="684"/>
      <c r="DD18" s="664" t="s">
        <v>127</v>
      </c>
      <c r="DE18" s="659"/>
      <c r="DF18" s="659"/>
      <c r="DG18" s="659"/>
      <c r="DH18" s="659"/>
      <c r="DI18" s="659"/>
      <c r="DJ18" s="659"/>
      <c r="DK18" s="659"/>
      <c r="DL18" s="659"/>
      <c r="DM18" s="659"/>
      <c r="DN18" s="659"/>
      <c r="DO18" s="659"/>
      <c r="DP18" s="660"/>
      <c r="DQ18" s="664" t="s">
        <v>127</v>
      </c>
      <c r="DR18" s="659"/>
      <c r="DS18" s="659"/>
      <c r="DT18" s="659"/>
      <c r="DU18" s="659"/>
      <c r="DV18" s="659"/>
      <c r="DW18" s="659"/>
      <c r="DX18" s="659"/>
      <c r="DY18" s="659"/>
      <c r="DZ18" s="659"/>
      <c r="EA18" s="659"/>
      <c r="EB18" s="659"/>
      <c r="EC18" s="694"/>
    </row>
    <row r="19" spans="2:133" ht="11.25" customHeight="1" x14ac:dyDescent="0.15">
      <c r="B19" s="655" t="s">
        <v>269</v>
      </c>
      <c r="C19" s="656"/>
      <c r="D19" s="656"/>
      <c r="E19" s="656"/>
      <c r="F19" s="656"/>
      <c r="G19" s="656"/>
      <c r="H19" s="656"/>
      <c r="I19" s="656"/>
      <c r="J19" s="656"/>
      <c r="K19" s="656"/>
      <c r="L19" s="656"/>
      <c r="M19" s="656"/>
      <c r="N19" s="656"/>
      <c r="O19" s="656"/>
      <c r="P19" s="656"/>
      <c r="Q19" s="657"/>
      <c r="R19" s="658">
        <v>3086</v>
      </c>
      <c r="S19" s="659"/>
      <c r="T19" s="659"/>
      <c r="U19" s="659"/>
      <c r="V19" s="659"/>
      <c r="W19" s="659"/>
      <c r="X19" s="659"/>
      <c r="Y19" s="660"/>
      <c r="Z19" s="684">
        <v>0</v>
      </c>
      <c r="AA19" s="684"/>
      <c r="AB19" s="684"/>
      <c r="AC19" s="684"/>
      <c r="AD19" s="685">
        <v>3086</v>
      </c>
      <c r="AE19" s="685"/>
      <c r="AF19" s="685"/>
      <c r="AG19" s="685"/>
      <c r="AH19" s="685"/>
      <c r="AI19" s="685"/>
      <c r="AJ19" s="685"/>
      <c r="AK19" s="685"/>
      <c r="AL19" s="661">
        <v>0</v>
      </c>
      <c r="AM19" s="662"/>
      <c r="AN19" s="662"/>
      <c r="AO19" s="686"/>
      <c r="AP19" s="655" t="s">
        <v>270</v>
      </c>
      <c r="AQ19" s="656"/>
      <c r="AR19" s="656"/>
      <c r="AS19" s="656"/>
      <c r="AT19" s="656"/>
      <c r="AU19" s="656"/>
      <c r="AV19" s="656"/>
      <c r="AW19" s="656"/>
      <c r="AX19" s="656"/>
      <c r="AY19" s="656"/>
      <c r="AZ19" s="656"/>
      <c r="BA19" s="656"/>
      <c r="BB19" s="656"/>
      <c r="BC19" s="656"/>
      <c r="BD19" s="656"/>
      <c r="BE19" s="656"/>
      <c r="BF19" s="657"/>
      <c r="BG19" s="658">
        <v>50658</v>
      </c>
      <c r="BH19" s="659"/>
      <c r="BI19" s="659"/>
      <c r="BJ19" s="659"/>
      <c r="BK19" s="659"/>
      <c r="BL19" s="659"/>
      <c r="BM19" s="659"/>
      <c r="BN19" s="660"/>
      <c r="BO19" s="684">
        <v>3.6</v>
      </c>
      <c r="BP19" s="684"/>
      <c r="BQ19" s="684"/>
      <c r="BR19" s="684"/>
      <c r="BS19" s="685" t="s">
        <v>127</v>
      </c>
      <c r="BT19" s="685"/>
      <c r="BU19" s="685"/>
      <c r="BV19" s="685"/>
      <c r="BW19" s="685"/>
      <c r="BX19" s="685"/>
      <c r="BY19" s="685"/>
      <c r="BZ19" s="685"/>
      <c r="CA19" s="685"/>
      <c r="CB19" s="730"/>
      <c r="CD19" s="655" t="s">
        <v>271</v>
      </c>
      <c r="CE19" s="656"/>
      <c r="CF19" s="656"/>
      <c r="CG19" s="656"/>
      <c r="CH19" s="656"/>
      <c r="CI19" s="656"/>
      <c r="CJ19" s="656"/>
      <c r="CK19" s="656"/>
      <c r="CL19" s="656"/>
      <c r="CM19" s="656"/>
      <c r="CN19" s="656"/>
      <c r="CO19" s="656"/>
      <c r="CP19" s="656"/>
      <c r="CQ19" s="657"/>
      <c r="CR19" s="658" t="s">
        <v>127</v>
      </c>
      <c r="CS19" s="659"/>
      <c r="CT19" s="659"/>
      <c r="CU19" s="659"/>
      <c r="CV19" s="659"/>
      <c r="CW19" s="659"/>
      <c r="CX19" s="659"/>
      <c r="CY19" s="660"/>
      <c r="CZ19" s="684" t="s">
        <v>127</v>
      </c>
      <c r="DA19" s="684"/>
      <c r="DB19" s="684"/>
      <c r="DC19" s="684"/>
      <c r="DD19" s="664" t="s">
        <v>127</v>
      </c>
      <c r="DE19" s="659"/>
      <c r="DF19" s="659"/>
      <c r="DG19" s="659"/>
      <c r="DH19" s="659"/>
      <c r="DI19" s="659"/>
      <c r="DJ19" s="659"/>
      <c r="DK19" s="659"/>
      <c r="DL19" s="659"/>
      <c r="DM19" s="659"/>
      <c r="DN19" s="659"/>
      <c r="DO19" s="659"/>
      <c r="DP19" s="660"/>
      <c r="DQ19" s="664" t="s">
        <v>127</v>
      </c>
      <c r="DR19" s="659"/>
      <c r="DS19" s="659"/>
      <c r="DT19" s="659"/>
      <c r="DU19" s="659"/>
      <c r="DV19" s="659"/>
      <c r="DW19" s="659"/>
      <c r="DX19" s="659"/>
      <c r="DY19" s="659"/>
      <c r="DZ19" s="659"/>
      <c r="EA19" s="659"/>
      <c r="EB19" s="659"/>
      <c r="EC19" s="694"/>
    </row>
    <row r="20" spans="2:133" ht="11.25" customHeight="1" x14ac:dyDescent="0.15">
      <c r="B20" s="655" t="s">
        <v>272</v>
      </c>
      <c r="C20" s="656"/>
      <c r="D20" s="656"/>
      <c r="E20" s="656"/>
      <c r="F20" s="656"/>
      <c r="G20" s="656"/>
      <c r="H20" s="656"/>
      <c r="I20" s="656"/>
      <c r="J20" s="656"/>
      <c r="K20" s="656"/>
      <c r="L20" s="656"/>
      <c r="M20" s="656"/>
      <c r="N20" s="656"/>
      <c r="O20" s="656"/>
      <c r="P20" s="656"/>
      <c r="Q20" s="657"/>
      <c r="R20" s="658">
        <v>3778</v>
      </c>
      <c r="S20" s="659"/>
      <c r="T20" s="659"/>
      <c r="U20" s="659"/>
      <c r="V20" s="659"/>
      <c r="W20" s="659"/>
      <c r="X20" s="659"/>
      <c r="Y20" s="660"/>
      <c r="Z20" s="684">
        <v>0</v>
      </c>
      <c r="AA20" s="684"/>
      <c r="AB20" s="684"/>
      <c r="AC20" s="684"/>
      <c r="AD20" s="685">
        <v>3778</v>
      </c>
      <c r="AE20" s="685"/>
      <c r="AF20" s="685"/>
      <c r="AG20" s="685"/>
      <c r="AH20" s="685"/>
      <c r="AI20" s="685"/>
      <c r="AJ20" s="685"/>
      <c r="AK20" s="685"/>
      <c r="AL20" s="661">
        <v>0.1</v>
      </c>
      <c r="AM20" s="662"/>
      <c r="AN20" s="662"/>
      <c r="AO20" s="686"/>
      <c r="AP20" s="655" t="s">
        <v>273</v>
      </c>
      <c r="AQ20" s="656"/>
      <c r="AR20" s="656"/>
      <c r="AS20" s="656"/>
      <c r="AT20" s="656"/>
      <c r="AU20" s="656"/>
      <c r="AV20" s="656"/>
      <c r="AW20" s="656"/>
      <c r="AX20" s="656"/>
      <c r="AY20" s="656"/>
      <c r="AZ20" s="656"/>
      <c r="BA20" s="656"/>
      <c r="BB20" s="656"/>
      <c r="BC20" s="656"/>
      <c r="BD20" s="656"/>
      <c r="BE20" s="656"/>
      <c r="BF20" s="657"/>
      <c r="BG20" s="658">
        <v>50658</v>
      </c>
      <c r="BH20" s="659"/>
      <c r="BI20" s="659"/>
      <c r="BJ20" s="659"/>
      <c r="BK20" s="659"/>
      <c r="BL20" s="659"/>
      <c r="BM20" s="659"/>
      <c r="BN20" s="660"/>
      <c r="BO20" s="684">
        <v>3.6</v>
      </c>
      <c r="BP20" s="684"/>
      <c r="BQ20" s="684"/>
      <c r="BR20" s="684"/>
      <c r="BS20" s="685" t="s">
        <v>127</v>
      </c>
      <c r="BT20" s="685"/>
      <c r="BU20" s="685"/>
      <c r="BV20" s="685"/>
      <c r="BW20" s="685"/>
      <c r="BX20" s="685"/>
      <c r="BY20" s="685"/>
      <c r="BZ20" s="685"/>
      <c r="CA20" s="685"/>
      <c r="CB20" s="730"/>
      <c r="CD20" s="655" t="s">
        <v>274</v>
      </c>
      <c r="CE20" s="656"/>
      <c r="CF20" s="656"/>
      <c r="CG20" s="656"/>
      <c r="CH20" s="656"/>
      <c r="CI20" s="656"/>
      <c r="CJ20" s="656"/>
      <c r="CK20" s="656"/>
      <c r="CL20" s="656"/>
      <c r="CM20" s="656"/>
      <c r="CN20" s="656"/>
      <c r="CO20" s="656"/>
      <c r="CP20" s="656"/>
      <c r="CQ20" s="657"/>
      <c r="CR20" s="658">
        <v>13233045</v>
      </c>
      <c r="CS20" s="659"/>
      <c r="CT20" s="659"/>
      <c r="CU20" s="659"/>
      <c r="CV20" s="659"/>
      <c r="CW20" s="659"/>
      <c r="CX20" s="659"/>
      <c r="CY20" s="660"/>
      <c r="CZ20" s="684">
        <v>100</v>
      </c>
      <c r="DA20" s="684"/>
      <c r="DB20" s="684"/>
      <c r="DC20" s="684"/>
      <c r="DD20" s="664">
        <v>2704765</v>
      </c>
      <c r="DE20" s="659"/>
      <c r="DF20" s="659"/>
      <c r="DG20" s="659"/>
      <c r="DH20" s="659"/>
      <c r="DI20" s="659"/>
      <c r="DJ20" s="659"/>
      <c r="DK20" s="659"/>
      <c r="DL20" s="659"/>
      <c r="DM20" s="659"/>
      <c r="DN20" s="659"/>
      <c r="DO20" s="659"/>
      <c r="DP20" s="660"/>
      <c r="DQ20" s="664">
        <v>8239093</v>
      </c>
      <c r="DR20" s="659"/>
      <c r="DS20" s="659"/>
      <c r="DT20" s="659"/>
      <c r="DU20" s="659"/>
      <c r="DV20" s="659"/>
      <c r="DW20" s="659"/>
      <c r="DX20" s="659"/>
      <c r="DY20" s="659"/>
      <c r="DZ20" s="659"/>
      <c r="EA20" s="659"/>
      <c r="EB20" s="659"/>
      <c r="EC20" s="694"/>
    </row>
    <row r="21" spans="2:133" ht="11.25" customHeight="1" x14ac:dyDescent="0.15">
      <c r="B21" s="655" t="s">
        <v>275</v>
      </c>
      <c r="C21" s="656"/>
      <c r="D21" s="656"/>
      <c r="E21" s="656"/>
      <c r="F21" s="656"/>
      <c r="G21" s="656"/>
      <c r="H21" s="656"/>
      <c r="I21" s="656"/>
      <c r="J21" s="656"/>
      <c r="K21" s="656"/>
      <c r="L21" s="656"/>
      <c r="M21" s="656"/>
      <c r="N21" s="656"/>
      <c r="O21" s="656"/>
      <c r="P21" s="656"/>
      <c r="Q21" s="657"/>
      <c r="R21" s="658">
        <v>731</v>
      </c>
      <c r="S21" s="659"/>
      <c r="T21" s="659"/>
      <c r="U21" s="659"/>
      <c r="V21" s="659"/>
      <c r="W21" s="659"/>
      <c r="X21" s="659"/>
      <c r="Y21" s="660"/>
      <c r="Z21" s="684">
        <v>0</v>
      </c>
      <c r="AA21" s="684"/>
      <c r="AB21" s="684"/>
      <c r="AC21" s="684"/>
      <c r="AD21" s="685">
        <v>731</v>
      </c>
      <c r="AE21" s="685"/>
      <c r="AF21" s="685"/>
      <c r="AG21" s="685"/>
      <c r="AH21" s="685"/>
      <c r="AI21" s="685"/>
      <c r="AJ21" s="685"/>
      <c r="AK21" s="685"/>
      <c r="AL21" s="661">
        <v>0</v>
      </c>
      <c r="AM21" s="662"/>
      <c r="AN21" s="662"/>
      <c r="AO21" s="686"/>
      <c r="AP21" s="655" t="s">
        <v>276</v>
      </c>
      <c r="AQ21" s="731"/>
      <c r="AR21" s="731"/>
      <c r="AS21" s="731"/>
      <c r="AT21" s="731"/>
      <c r="AU21" s="731"/>
      <c r="AV21" s="731"/>
      <c r="AW21" s="731"/>
      <c r="AX21" s="731"/>
      <c r="AY21" s="731"/>
      <c r="AZ21" s="731"/>
      <c r="BA21" s="731"/>
      <c r="BB21" s="731"/>
      <c r="BC21" s="731"/>
      <c r="BD21" s="731"/>
      <c r="BE21" s="731"/>
      <c r="BF21" s="732"/>
      <c r="BG21" s="658">
        <v>4419</v>
      </c>
      <c r="BH21" s="659"/>
      <c r="BI21" s="659"/>
      <c r="BJ21" s="659"/>
      <c r="BK21" s="659"/>
      <c r="BL21" s="659"/>
      <c r="BM21" s="659"/>
      <c r="BN21" s="660"/>
      <c r="BO21" s="684">
        <v>0.3</v>
      </c>
      <c r="BP21" s="684"/>
      <c r="BQ21" s="684"/>
      <c r="BR21" s="684"/>
      <c r="BS21" s="685" t="s">
        <v>127</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15">
      <c r="B22" s="715" t="s">
        <v>277</v>
      </c>
      <c r="C22" s="716"/>
      <c r="D22" s="716"/>
      <c r="E22" s="716"/>
      <c r="F22" s="716"/>
      <c r="G22" s="716"/>
      <c r="H22" s="716"/>
      <c r="I22" s="716"/>
      <c r="J22" s="716"/>
      <c r="K22" s="716"/>
      <c r="L22" s="716"/>
      <c r="M22" s="716"/>
      <c r="N22" s="716"/>
      <c r="O22" s="716"/>
      <c r="P22" s="716"/>
      <c r="Q22" s="717"/>
      <c r="R22" s="658">
        <v>34142</v>
      </c>
      <c r="S22" s="659"/>
      <c r="T22" s="659"/>
      <c r="U22" s="659"/>
      <c r="V22" s="659"/>
      <c r="W22" s="659"/>
      <c r="X22" s="659"/>
      <c r="Y22" s="660"/>
      <c r="Z22" s="684">
        <v>0.2</v>
      </c>
      <c r="AA22" s="684"/>
      <c r="AB22" s="684"/>
      <c r="AC22" s="684"/>
      <c r="AD22" s="685">
        <v>30777</v>
      </c>
      <c r="AE22" s="685"/>
      <c r="AF22" s="685"/>
      <c r="AG22" s="685"/>
      <c r="AH22" s="685"/>
      <c r="AI22" s="685"/>
      <c r="AJ22" s="685"/>
      <c r="AK22" s="685"/>
      <c r="AL22" s="661">
        <v>0.40000000596046448</v>
      </c>
      <c r="AM22" s="662"/>
      <c r="AN22" s="662"/>
      <c r="AO22" s="686"/>
      <c r="AP22" s="655" t="s">
        <v>278</v>
      </c>
      <c r="AQ22" s="731"/>
      <c r="AR22" s="731"/>
      <c r="AS22" s="731"/>
      <c r="AT22" s="731"/>
      <c r="AU22" s="731"/>
      <c r="AV22" s="731"/>
      <c r="AW22" s="731"/>
      <c r="AX22" s="731"/>
      <c r="AY22" s="731"/>
      <c r="AZ22" s="731"/>
      <c r="BA22" s="731"/>
      <c r="BB22" s="731"/>
      <c r="BC22" s="731"/>
      <c r="BD22" s="731"/>
      <c r="BE22" s="731"/>
      <c r="BF22" s="732"/>
      <c r="BG22" s="658" t="s">
        <v>127</v>
      </c>
      <c r="BH22" s="659"/>
      <c r="BI22" s="659"/>
      <c r="BJ22" s="659"/>
      <c r="BK22" s="659"/>
      <c r="BL22" s="659"/>
      <c r="BM22" s="659"/>
      <c r="BN22" s="660"/>
      <c r="BO22" s="684" t="s">
        <v>127</v>
      </c>
      <c r="BP22" s="684"/>
      <c r="BQ22" s="684"/>
      <c r="BR22" s="684"/>
      <c r="BS22" s="685" t="s">
        <v>127</v>
      </c>
      <c r="BT22" s="685"/>
      <c r="BU22" s="685"/>
      <c r="BV22" s="685"/>
      <c r="BW22" s="685"/>
      <c r="BX22" s="685"/>
      <c r="BY22" s="685"/>
      <c r="BZ22" s="685"/>
      <c r="CA22" s="685"/>
      <c r="CB22" s="730"/>
      <c r="CD22" s="711" t="s">
        <v>279</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5" t="s">
        <v>280</v>
      </c>
      <c r="C23" s="656"/>
      <c r="D23" s="656"/>
      <c r="E23" s="656"/>
      <c r="F23" s="656"/>
      <c r="G23" s="656"/>
      <c r="H23" s="656"/>
      <c r="I23" s="656"/>
      <c r="J23" s="656"/>
      <c r="K23" s="656"/>
      <c r="L23" s="656"/>
      <c r="M23" s="656"/>
      <c r="N23" s="656"/>
      <c r="O23" s="656"/>
      <c r="P23" s="656"/>
      <c r="Q23" s="657"/>
      <c r="R23" s="658">
        <v>6175111</v>
      </c>
      <c r="S23" s="659"/>
      <c r="T23" s="659"/>
      <c r="U23" s="659"/>
      <c r="V23" s="659"/>
      <c r="W23" s="659"/>
      <c r="X23" s="659"/>
      <c r="Y23" s="660"/>
      <c r="Z23" s="684">
        <v>44.9</v>
      </c>
      <c r="AA23" s="684"/>
      <c r="AB23" s="684"/>
      <c r="AC23" s="684"/>
      <c r="AD23" s="685">
        <v>5236316</v>
      </c>
      <c r="AE23" s="685"/>
      <c r="AF23" s="685"/>
      <c r="AG23" s="685"/>
      <c r="AH23" s="685"/>
      <c r="AI23" s="685"/>
      <c r="AJ23" s="685"/>
      <c r="AK23" s="685"/>
      <c r="AL23" s="661">
        <v>72.7</v>
      </c>
      <c r="AM23" s="662"/>
      <c r="AN23" s="662"/>
      <c r="AO23" s="686"/>
      <c r="AP23" s="655" t="s">
        <v>281</v>
      </c>
      <c r="AQ23" s="731"/>
      <c r="AR23" s="731"/>
      <c r="AS23" s="731"/>
      <c r="AT23" s="731"/>
      <c r="AU23" s="731"/>
      <c r="AV23" s="731"/>
      <c r="AW23" s="731"/>
      <c r="AX23" s="731"/>
      <c r="AY23" s="731"/>
      <c r="AZ23" s="731"/>
      <c r="BA23" s="731"/>
      <c r="BB23" s="731"/>
      <c r="BC23" s="731"/>
      <c r="BD23" s="731"/>
      <c r="BE23" s="731"/>
      <c r="BF23" s="732"/>
      <c r="BG23" s="658">
        <v>46239</v>
      </c>
      <c r="BH23" s="659"/>
      <c r="BI23" s="659"/>
      <c r="BJ23" s="659"/>
      <c r="BK23" s="659"/>
      <c r="BL23" s="659"/>
      <c r="BM23" s="659"/>
      <c r="BN23" s="660"/>
      <c r="BO23" s="684">
        <v>3.3</v>
      </c>
      <c r="BP23" s="684"/>
      <c r="BQ23" s="684"/>
      <c r="BR23" s="684"/>
      <c r="BS23" s="685" t="s">
        <v>127</v>
      </c>
      <c r="BT23" s="685"/>
      <c r="BU23" s="685"/>
      <c r="BV23" s="685"/>
      <c r="BW23" s="685"/>
      <c r="BX23" s="685"/>
      <c r="BY23" s="685"/>
      <c r="BZ23" s="685"/>
      <c r="CA23" s="685"/>
      <c r="CB23" s="730"/>
      <c r="CD23" s="711" t="s">
        <v>220</v>
      </c>
      <c r="CE23" s="712"/>
      <c r="CF23" s="712"/>
      <c r="CG23" s="712"/>
      <c r="CH23" s="712"/>
      <c r="CI23" s="712"/>
      <c r="CJ23" s="712"/>
      <c r="CK23" s="712"/>
      <c r="CL23" s="712"/>
      <c r="CM23" s="712"/>
      <c r="CN23" s="712"/>
      <c r="CO23" s="712"/>
      <c r="CP23" s="712"/>
      <c r="CQ23" s="713"/>
      <c r="CR23" s="711" t="s">
        <v>282</v>
      </c>
      <c r="CS23" s="712"/>
      <c r="CT23" s="712"/>
      <c r="CU23" s="712"/>
      <c r="CV23" s="712"/>
      <c r="CW23" s="712"/>
      <c r="CX23" s="712"/>
      <c r="CY23" s="713"/>
      <c r="CZ23" s="711" t="s">
        <v>283</v>
      </c>
      <c r="DA23" s="712"/>
      <c r="DB23" s="712"/>
      <c r="DC23" s="713"/>
      <c r="DD23" s="711" t="s">
        <v>284</v>
      </c>
      <c r="DE23" s="712"/>
      <c r="DF23" s="712"/>
      <c r="DG23" s="712"/>
      <c r="DH23" s="712"/>
      <c r="DI23" s="712"/>
      <c r="DJ23" s="712"/>
      <c r="DK23" s="713"/>
      <c r="DL23" s="743" t="s">
        <v>285</v>
      </c>
      <c r="DM23" s="744"/>
      <c r="DN23" s="744"/>
      <c r="DO23" s="744"/>
      <c r="DP23" s="744"/>
      <c r="DQ23" s="744"/>
      <c r="DR23" s="744"/>
      <c r="DS23" s="744"/>
      <c r="DT23" s="744"/>
      <c r="DU23" s="744"/>
      <c r="DV23" s="745"/>
      <c r="DW23" s="711" t="s">
        <v>286</v>
      </c>
      <c r="DX23" s="712"/>
      <c r="DY23" s="712"/>
      <c r="DZ23" s="712"/>
      <c r="EA23" s="712"/>
      <c r="EB23" s="712"/>
      <c r="EC23" s="713"/>
    </row>
    <row r="24" spans="2:133" ht="11.25" customHeight="1" x14ac:dyDescent="0.15">
      <c r="B24" s="655" t="s">
        <v>287</v>
      </c>
      <c r="C24" s="656"/>
      <c r="D24" s="656"/>
      <c r="E24" s="656"/>
      <c r="F24" s="656"/>
      <c r="G24" s="656"/>
      <c r="H24" s="656"/>
      <c r="I24" s="656"/>
      <c r="J24" s="656"/>
      <c r="K24" s="656"/>
      <c r="L24" s="656"/>
      <c r="M24" s="656"/>
      <c r="N24" s="656"/>
      <c r="O24" s="656"/>
      <c r="P24" s="656"/>
      <c r="Q24" s="657"/>
      <c r="R24" s="658">
        <v>5236316</v>
      </c>
      <c r="S24" s="659"/>
      <c r="T24" s="659"/>
      <c r="U24" s="659"/>
      <c r="V24" s="659"/>
      <c r="W24" s="659"/>
      <c r="X24" s="659"/>
      <c r="Y24" s="660"/>
      <c r="Z24" s="684">
        <v>38.1</v>
      </c>
      <c r="AA24" s="684"/>
      <c r="AB24" s="684"/>
      <c r="AC24" s="684"/>
      <c r="AD24" s="685">
        <v>5236316</v>
      </c>
      <c r="AE24" s="685"/>
      <c r="AF24" s="685"/>
      <c r="AG24" s="685"/>
      <c r="AH24" s="685"/>
      <c r="AI24" s="685"/>
      <c r="AJ24" s="685"/>
      <c r="AK24" s="685"/>
      <c r="AL24" s="661">
        <v>72.7</v>
      </c>
      <c r="AM24" s="662"/>
      <c r="AN24" s="662"/>
      <c r="AO24" s="686"/>
      <c r="AP24" s="655" t="s">
        <v>288</v>
      </c>
      <c r="AQ24" s="731"/>
      <c r="AR24" s="731"/>
      <c r="AS24" s="731"/>
      <c r="AT24" s="731"/>
      <c r="AU24" s="731"/>
      <c r="AV24" s="731"/>
      <c r="AW24" s="731"/>
      <c r="AX24" s="731"/>
      <c r="AY24" s="731"/>
      <c r="AZ24" s="731"/>
      <c r="BA24" s="731"/>
      <c r="BB24" s="731"/>
      <c r="BC24" s="731"/>
      <c r="BD24" s="731"/>
      <c r="BE24" s="731"/>
      <c r="BF24" s="732"/>
      <c r="BG24" s="658" t="s">
        <v>127</v>
      </c>
      <c r="BH24" s="659"/>
      <c r="BI24" s="659"/>
      <c r="BJ24" s="659"/>
      <c r="BK24" s="659"/>
      <c r="BL24" s="659"/>
      <c r="BM24" s="659"/>
      <c r="BN24" s="660"/>
      <c r="BO24" s="684" t="s">
        <v>127</v>
      </c>
      <c r="BP24" s="684"/>
      <c r="BQ24" s="684"/>
      <c r="BR24" s="684"/>
      <c r="BS24" s="685" t="s">
        <v>127</v>
      </c>
      <c r="BT24" s="685"/>
      <c r="BU24" s="685"/>
      <c r="BV24" s="685"/>
      <c r="BW24" s="685"/>
      <c r="BX24" s="685"/>
      <c r="BY24" s="685"/>
      <c r="BZ24" s="685"/>
      <c r="CA24" s="685"/>
      <c r="CB24" s="730"/>
      <c r="CD24" s="708" t="s">
        <v>289</v>
      </c>
      <c r="CE24" s="709"/>
      <c r="CF24" s="709"/>
      <c r="CG24" s="709"/>
      <c r="CH24" s="709"/>
      <c r="CI24" s="709"/>
      <c r="CJ24" s="709"/>
      <c r="CK24" s="709"/>
      <c r="CL24" s="709"/>
      <c r="CM24" s="709"/>
      <c r="CN24" s="709"/>
      <c r="CO24" s="709"/>
      <c r="CP24" s="709"/>
      <c r="CQ24" s="710"/>
      <c r="CR24" s="705">
        <v>4306688</v>
      </c>
      <c r="CS24" s="706"/>
      <c r="CT24" s="706"/>
      <c r="CU24" s="706"/>
      <c r="CV24" s="706"/>
      <c r="CW24" s="706"/>
      <c r="CX24" s="706"/>
      <c r="CY24" s="734"/>
      <c r="CZ24" s="735">
        <v>32.5</v>
      </c>
      <c r="DA24" s="720"/>
      <c r="DB24" s="720"/>
      <c r="DC24" s="737"/>
      <c r="DD24" s="733">
        <v>3482863</v>
      </c>
      <c r="DE24" s="706"/>
      <c r="DF24" s="706"/>
      <c r="DG24" s="706"/>
      <c r="DH24" s="706"/>
      <c r="DI24" s="706"/>
      <c r="DJ24" s="706"/>
      <c r="DK24" s="734"/>
      <c r="DL24" s="733">
        <v>3097627</v>
      </c>
      <c r="DM24" s="706"/>
      <c r="DN24" s="706"/>
      <c r="DO24" s="706"/>
      <c r="DP24" s="706"/>
      <c r="DQ24" s="706"/>
      <c r="DR24" s="706"/>
      <c r="DS24" s="706"/>
      <c r="DT24" s="706"/>
      <c r="DU24" s="706"/>
      <c r="DV24" s="734"/>
      <c r="DW24" s="735">
        <v>42</v>
      </c>
      <c r="DX24" s="720"/>
      <c r="DY24" s="720"/>
      <c r="DZ24" s="720"/>
      <c r="EA24" s="720"/>
      <c r="EB24" s="720"/>
      <c r="EC24" s="736"/>
    </row>
    <row r="25" spans="2:133" ht="11.25" customHeight="1" x14ac:dyDescent="0.15">
      <c r="B25" s="655" t="s">
        <v>290</v>
      </c>
      <c r="C25" s="656"/>
      <c r="D25" s="656"/>
      <c r="E25" s="656"/>
      <c r="F25" s="656"/>
      <c r="G25" s="656"/>
      <c r="H25" s="656"/>
      <c r="I25" s="656"/>
      <c r="J25" s="656"/>
      <c r="K25" s="656"/>
      <c r="L25" s="656"/>
      <c r="M25" s="656"/>
      <c r="N25" s="656"/>
      <c r="O25" s="656"/>
      <c r="P25" s="656"/>
      <c r="Q25" s="657"/>
      <c r="R25" s="658">
        <v>938795</v>
      </c>
      <c r="S25" s="659"/>
      <c r="T25" s="659"/>
      <c r="U25" s="659"/>
      <c r="V25" s="659"/>
      <c r="W25" s="659"/>
      <c r="X25" s="659"/>
      <c r="Y25" s="660"/>
      <c r="Z25" s="684">
        <v>6.8</v>
      </c>
      <c r="AA25" s="684"/>
      <c r="AB25" s="684"/>
      <c r="AC25" s="684"/>
      <c r="AD25" s="685" t="s">
        <v>127</v>
      </c>
      <c r="AE25" s="685"/>
      <c r="AF25" s="685"/>
      <c r="AG25" s="685"/>
      <c r="AH25" s="685"/>
      <c r="AI25" s="685"/>
      <c r="AJ25" s="685"/>
      <c r="AK25" s="685"/>
      <c r="AL25" s="661" t="s">
        <v>127</v>
      </c>
      <c r="AM25" s="662"/>
      <c r="AN25" s="662"/>
      <c r="AO25" s="686"/>
      <c r="AP25" s="655" t="s">
        <v>291</v>
      </c>
      <c r="AQ25" s="731"/>
      <c r="AR25" s="731"/>
      <c r="AS25" s="731"/>
      <c r="AT25" s="731"/>
      <c r="AU25" s="731"/>
      <c r="AV25" s="731"/>
      <c r="AW25" s="731"/>
      <c r="AX25" s="731"/>
      <c r="AY25" s="731"/>
      <c r="AZ25" s="731"/>
      <c r="BA25" s="731"/>
      <c r="BB25" s="731"/>
      <c r="BC25" s="731"/>
      <c r="BD25" s="731"/>
      <c r="BE25" s="731"/>
      <c r="BF25" s="732"/>
      <c r="BG25" s="658" t="s">
        <v>127</v>
      </c>
      <c r="BH25" s="659"/>
      <c r="BI25" s="659"/>
      <c r="BJ25" s="659"/>
      <c r="BK25" s="659"/>
      <c r="BL25" s="659"/>
      <c r="BM25" s="659"/>
      <c r="BN25" s="660"/>
      <c r="BO25" s="684" t="s">
        <v>127</v>
      </c>
      <c r="BP25" s="684"/>
      <c r="BQ25" s="684"/>
      <c r="BR25" s="684"/>
      <c r="BS25" s="685" t="s">
        <v>127</v>
      </c>
      <c r="BT25" s="685"/>
      <c r="BU25" s="685"/>
      <c r="BV25" s="685"/>
      <c r="BW25" s="685"/>
      <c r="BX25" s="685"/>
      <c r="BY25" s="685"/>
      <c r="BZ25" s="685"/>
      <c r="CA25" s="685"/>
      <c r="CB25" s="730"/>
      <c r="CD25" s="655" t="s">
        <v>292</v>
      </c>
      <c r="CE25" s="656"/>
      <c r="CF25" s="656"/>
      <c r="CG25" s="656"/>
      <c r="CH25" s="656"/>
      <c r="CI25" s="656"/>
      <c r="CJ25" s="656"/>
      <c r="CK25" s="656"/>
      <c r="CL25" s="656"/>
      <c r="CM25" s="656"/>
      <c r="CN25" s="656"/>
      <c r="CO25" s="656"/>
      <c r="CP25" s="656"/>
      <c r="CQ25" s="657"/>
      <c r="CR25" s="658">
        <v>1961694</v>
      </c>
      <c r="CS25" s="668"/>
      <c r="CT25" s="668"/>
      <c r="CU25" s="668"/>
      <c r="CV25" s="668"/>
      <c r="CW25" s="668"/>
      <c r="CX25" s="668"/>
      <c r="CY25" s="669"/>
      <c r="CZ25" s="661">
        <v>14.8</v>
      </c>
      <c r="DA25" s="670"/>
      <c r="DB25" s="670"/>
      <c r="DC25" s="671"/>
      <c r="DD25" s="664">
        <v>1810396</v>
      </c>
      <c r="DE25" s="668"/>
      <c r="DF25" s="668"/>
      <c r="DG25" s="668"/>
      <c r="DH25" s="668"/>
      <c r="DI25" s="668"/>
      <c r="DJ25" s="668"/>
      <c r="DK25" s="669"/>
      <c r="DL25" s="664">
        <v>1425343</v>
      </c>
      <c r="DM25" s="668"/>
      <c r="DN25" s="668"/>
      <c r="DO25" s="668"/>
      <c r="DP25" s="668"/>
      <c r="DQ25" s="668"/>
      <c r="DR25" s="668"/>
      <c r="DS25" s="668"/>
      <c r="DT25" s="668"/>
      <c r="DU25" s="668"/>
      <c r="DV25" s="669"/>
      <c r="DW25" s="661">
        <v>19.3</v>
      </c>
      <c r="DX25" s="670"/>
      <c r="DY25" s="670"/>
      <c r="DZ25" s="670"/>
      <c r="EA25" s="670"/>
      <c r="EB25" s="670"/>
      <c r="EC25" s="689"/>
    </row>
    <row r="26" spans="2:133" ht="11.25" customHeight="1" x14ac:dyDescent="0.15">
      <c r="B26" s="655" t="s">
        <v>293</v>
      </c>
      <c r="C26" s="656"/>
      <c r="D26" s="656"/>
      <c r="E26" s="656"/>
      <c r="F26" s="656"/>
      <c r="G26" s="656"/>
      <c r="H26" s="656"/>
      <c r="I26" s="656"/>
      <c r="J26" s="656"/>
      <c r="K26" s="656"/>
      <c r="L26" s="656"/>
      <c r="M26" s="656"/>
      <c r="N26" s="656"/>
      <c r="O26" s="656"/>
      <c r="P26" s="656"/>
      <c r="Q26" s="657"/>
      <c r="R26" s="658" t="s">
        <v>127</v>
      </c>
      <c r="S26" s="659"/>
      <c r="T26" s="659"/>
      <c r="U26" s="659"/>
      <c r="V26" s="659"/>
      <c r="W26" s="659"/>
      <c r="X26" s="659"/>
      <c r="Y26" s="660"/>
      <c r="Z26" s="684" t="s">
        <v>127</v>
      </c>
      <c r="AA26" s="684"/>
      <c r="AB26" s="684"/>
      <c r="AC26" s="684"/>
      <c r="AD26" s="685" t="s">
        <v>127</v>
      </c>
      <c r="AE26" s="685"/>
      <c r="AF26" s="685"/>
      <c r="AG26" s="685"/>
      <c r="AH26" s="685"/>
      <c r="AI26" s="685"/>
      <c r="AJ26" s="685"/>
      <c r="AK26" s="685"/>
      <c r="AL26" s="661" t="s">
        <v>127</v>
      </c>
      <c r="AM26" s="662"/>
      <c r="AN26" s="662"/>
      <c r="AO26" s="686"/>
      <c r="AP26" s="655" t="s">
        <v>294</v>
      </c>
      <c r="AQ26" s="731"/>
      <c r="AR26" s="731"/>
      <c r="AS26" s="731"/>
      <c r="AT26" s="731"/>
      <c r="AU26" s="731"/>
      <c r="AV26" s="731"/>
      <c r="AW26" s="731"/>
      <c r="AX26" s="731"/>
      <c r="AY26" s="731"/>
      <c r="AZ26" s="731"/>
      <c r="BA26" s="731"/>
      <c r="BB26" s="731"/>
      <c r="BC26" s="731"/>
      <c r="BD26" s="731"/>
      <c r="BE26" s="731"/>
      <c r="BF26" s="732"/>
      <c r="BG26" s="658" t="s">
        <v>127</v>
      </c>
      <c r="BH26" s="659"/>
      <c r="BI26" s="659"/>
      <c r="BJ26" s="659"/>
      <c r="BK26" s="659"/>
      <c r="BL26" s="659"/>
      <c r="BM26" s="659"/>
      <c r="BN26" s="660"/>
      <c r="BO26" s="684" t="s">
        <v>127</v>
      </c>
      <c r="BP26" s="684"/>
      <c r="BQ26" s="684"/>
      <c r="BR26" s="684"/>
      <c r="BS26" s="685" t="s">
        <v>127</v>
      </c>
      <c r="BT26" s="685"/>
      <c r="BU26" s="685"/>
      <c r="BV26" s="685"/>
      <c r="BW26" s="685"/>
      <c r="BX26" s="685"/>
      <c r="BY26" s="685"/>
      <c r="BZ26" s="685"/>
      <c r="CA26" s="685"/>
      <c r="CB26" s="730"/>
      <c r="CD26" s="655" t="s">
        <v>295</v>
      </c>
      <c r="CE26" s="656"/>
      <c r="CF26" s="656"/>
      <c r="CG26" s="656"/>
      <c r="CH26" s="656"/>
      <c r="CI26" s="656"/>
      <c r="CJ26" s="656"/>
      <c r="CK26" s="656"/>
      <c r="CL26" s="656"/>
      <c r="CM26" s="656"/>
      <c r="CN26" s="656"/>
      <c r="CO26" s="656"/>
      <c r="CP26" s="656"/>
      <c r="CQ26" s="657"/>
      <c r="CR26" s="658">
        <v>1053691</v>
      </c>
      <c r="CS26" s="659"/>
      <c r="CT26" s="659"/>
      <c r="CU26" s="659"/>
      <c r="CV26" s="659"/>
      <c r="CW26" s="659"/>
      <c r="CX26" s="659"/>
      <c r="CY26" s="660"/>
      <c r="CZ26" s="661">
        <v>8</v>
      </c>
      <c r="DA26" s="670"/>
      <c r="DB26" s="670"/>
      <c r="DC26" s="671"/>
      <c r="DD26" s="664">
        <v>902393</v>
      </c>
      <c r="DE26" s="659"/>
      <c r="DF26" s="659"/>
      <c r="DG26" s="659"/>
      <c r="DH26" s="659"/>
      <c r="DI26" s="659"/>
      <c r="DJ26" s="659"/>
      <c r="DK26" s="660"/>
      <c r="DL26" s="664" t="s">
        <v>127</v>
      </c>
      <c r="DM26" s="659"/>
      <c r="DN26" s="659"/>
      <c r="DO26" s="659"/>
      <c r="DP26" s="659"/>
      <c r="DQ26" s="659"/>
      <c r="DR26" s="659"/>
      <c r="DS26" s="659"/>
      <c r="DT26" s="659"/>
      <c r="DU26" s="659"/>
      <c r="DV26" s="660"/>
      <c r="DW26" s="661" t="s">
        <v>127</v>
      </c>
      <c r="DX26" s="670"/>
      <c r="DY26" s="670"/>
      <c r="DZ26" s="670"/>
      <c r="EA26" s="670"/>
      <c r="EB26" s="670"/>
      <c r="EC26" s="689"/>
    </row>
    <row r="27" spans="2:133" ht="11.25" customHeight="1" x14ac:dyDescent="0.15">
      <c r="B27" s="655" t="s">
        <v>296</v>
      </c>
      <c r="C27" s="656"/>
      <c r="D27" s="656"/>
      <c r="E27" s="656"/>
      <c r="F27" s="656"/>
      <c r="G27" s="656"/>
      <c r="H27" s="656"/>
      <c r="I27" s="656"/>
      <c r="J27" s="656"/>
      <c r="K27" s="656"/>
      <c r="L27" s="656"/>
      <c r="M27" s="656"/>
      <c r="N27" s="656"/>
      <c r="O27" s="656"/>
      <c r="P27" s="656"/>
      <c r="Q27" s="657"/>
      <c r="R27" s="658">
        <v>8149464</v>
      </c>
      <c r="S27" s="659"/>
      <c r="T27" s="659"/>
      <c r="U27" s="659"/>
      <c r="V27" s="659"/>
      <c r="W27" s="659"/>
      <c r="X27" s="659"/>
      <c r="Y27" s="660"/>
      <c r="Z27" s="684">
        <v>59.3</v>
      </c>
      <c r="AA27" s="684"/>
      <c r="AB27" s="684"/>
      <c r="AC27" s="684"/>
      <c r="AD27" s="685">
        <v>7161064</v>
      </c>
      <c r="AE27" s="685"/>
      <c r="AF27" s="685"/>
      <c r="AG27" s="685"/>
      <c r="AH27" s="685"/>
      <c r="AI27" s="685"/>
      <c r="AJ27" s="685"/>
      <c r="AK27" s="685"/>
      <c r="AL27" s="661">
        <v>99.400001525878906</v>
      </c>
      <c r="AM27" s="662"/>
      <c r="AN27" s="662"/>
      <c r="AO27" s="686"/>
      <c r="AP27" s="655" t="s">
        <v>297</v>
      </c>
      <c r="AQ27" s="656"/>
      <c r="AR27" s="656"/>
      <c r="AS27" s="656"/>
      <c r="AT27" s="656"/>
      <c r="AU27" s="656"/>
      <c r="AV27" s="656"/>
      <c r="AW27" s="656"/>
      <c r="AX27" s="656"/>
      <c r="AY27" s="656"/>
      <c r="AZ27" s="656"/>
      <c r="BA27" s="656"/>
      <c r="BB27" s="656"/>
      <c r="BC27" s="656"/>
      <c r="BD27" s="656"/>
      <c r="BE27" s="656"/>
      <c r="BF27" s="657"/>
      <c r="BG27" s="658">
        <v>1410230</v>
      </c>
      <c r="BH27" s="659"/>
      <c r="BI27" s="659"/>
      <c r="BJ27" s="659"/>
      <c r="BK27" s="659"/>
      <c r="BL27" s="659"/>
      <c r="BM27" s="659"/>
      <c r="BN27" s="660"/>
      <c r="BO27" s="684">
        <v>100</v>
      </c>
      <c r="BP27" s="684"/>
      <c r="BQ27" s="684"/>
      <c r="BR27" s="684"/>
      <c r="BS27" s="685">
        <v>101538</v>
      </c>
      <c r="BT27" s="685"/>
      <c r="BU27" s="685"/>
      <c r="BV27" s="685"/>
      <c r="BW27" s="685"/>
      <c r="BX27" s="685"/>
      <c r="BY27" s="685"/>
      <c r="BZ27" s="685"/>
      <c r="CA27" s="685"/>
      <c r="CB27" s="730"/>
      <c r="CD27" s="655" t="s">
        <v>298</v>
      </c>
      <c r="CE27" s="656"/>
      <c r="CF27" s="656"/>
      <c r="CG27" s="656"/>
      <c r="CH27" s="656"/>
      <c r="CI27" s="656"/>
      <c r="CJ27" s="656"/>
      <c r="CK27" s="656"/>
      <c r="CL27" s="656"/>
      <c r="CM27" s="656"/>
      <c r="CN27" s="656"/>
      <c r="CO27" s="656"/>
      <c r="CP27" s="656"/>
      <c r="CQ27" s="657"/>
      <c r="CR27" s="658">
        <v>743698</v>
      </c>
      <c r="CS27" s="668"/>
      <c r="CT27" s="668"/>
      <c r="CU27" s="668"/>
      <c r="CV27" s="668"/>
      <c r="CW27" s="668"/>
      <c r="CX27" s="668"/>
      <c r="CY27" s="669"/>
      <c r="CZ27" s="661">
        <v>5.6</v>
      </c>
      <c r="DA27" s="670"/>
      <c r="DB27" s="670"/>
      <c r="DC27" s="671"/>
      <c r="DD27" s="664">
        <v>238882</v>
      </c>
      <c r="DE27" s="668"/>
      <c r="DF27" s="668"/>
      <c r="DG27" s="668"/>
      <c r="DH27" s="668"/>
      <c r="DI27" s="668"/>
      <c r="DJ27" s="668"/>
      <c r="DK27" s="669"/>
      <c r="DL27" s="664">
        <v>238699</v>
      </c>
      <c r="DM27" s="668"/>
      <c r="DN27" s="668"/>
      <c r="DO27" s="668"/>
      <c r="DP27" s="668"/>
      <c r="DQ27" s="668"/>
      <c r="DR27" s="668"/>
      <c r="DS27" s="668"/>
      <c r="DT27" s="668"/>
      <c r="DU27" s="668"/>
      <c r="DV27" s="669"/>
      <c r="DW27" s="661">
        <v>3.2</v>
      </c>
      <c r="DX27" s="670"/>
      <c r="DY27" s="670"/>
      <c r="DZ27" s="670"/>
      <c r="EA27" s="670"/>
      <c r="EB27" s="670"/>
      <c r="EC27" s="689"/>
    </row>
    <row r="28" spans="2:133" ht="11.25" customHeight="1" x14ac:dyDescent="0.15">
      <c r="B28" s="655" t="s">
        <v>299</v>
      </c>
      <c r="C28" s="656"/>
      <c r="D28" s="656"/>
      <c r="E28" s="656"/>
      <c r="F28" s="656"/>
      <c r="G28" s="656"/>
      <c r="H28" s="656"/>
      <c r="I28" s="656"/>
      <c r="J28" s="656"/>
      <c r="K28" s="656"/>
      <c r="L28" s="656"/>
      <c r="M28" s="656"/>
      <c r="N28" s="656"/>
      <c r="O28" s="656"/>
      <c r="P28" s="656"/>
      <c r="Q28" s="657"/>
      <c r="R28" s="658">
        <v>1554</v>
      </c>
      <c r="S28" s="659"/>
      <c r="T28" s="659"/>
      <c r="U28" s="659"/>
      <c r="V28" s="659"/>
      <c r="W28" s="659"/>
      <c r="X28" s="659"/>
      <c r="Y28" s="660"/>
      <c r="Z28" s="684">
        <v>0</v>
      </c>
      <c r="AA28" s="684"/>
      <c r="AB28" s="684"/>
      <c r="AC28" s="684"/>
      <c r="AD28" s="685">
        <v>1554</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300</v>
      </c>
      <c r="CE28" s="656"/>
      <c r="CF28" s="656"/>
      <c r="CG28" s="656"/>
      <c r="CH28" s="656"/>
      <c r="CI28" s="656"/>
      <c r="CJ28" s="656"/>
      <c r="CK28" s="656"/>
      <c r="CL28" s="656"/>
      <c r="CM28" s="656"/>
      <c r="CN28" s="656"/>
      <c r="CO28" s="656"/>
      <c r="CP28" s="656"/>
      <c r="CQ28" s="657"/>
      <c r="CR28" s="658">
        <v>1601296</v>
      </c>
      <c r="CS28" s="659"/>
      <c r="CT28" s="659"/>
      <c r="CU28" s="659"/>
      <c r="CV28" s="659"/>
      <c r="CW28" s="659"/>
      <c r="CX28" s="659"/>
      <c r="CY28" s="660"/>
      <c r="CZ28" s="661">
        <v>12.1</v>
      </c>
      <c r="DA28" s="670"/>
      <c r="DB28" s="670"/>
      <c r="DC28" s="671"/>
      <c r="DD28" s="664">
        <v>1433585</v>
      </c>
      <c r="DE28" s="659"/>
      <c r="DF28" s="659"/>
      <c r="DG28" s="659"/>
      <c r="DH28" s="659"/>
      <c r="DI28" s="659"/>
      <c r="DJ28" s="659"/>
      <c r="DK28" s="660"/>
      <c r="DL28" s="664">
        <v>1433585</v>
      </c>
      <c r="DM28" s="659"/>
      <c r="DN28" s="659"/>
      <c r="DO28" s="659"/>
      <c r="DP28" s="659"/>
      <c r="DQ28" s="659"/>
      <c r="DR28" s="659"/>
      <c r="DS28" s="659"/>
      <c r="DT28" s="659"/>
      <c r="DU28" s="659"/>
      <c r="DV28" s="660"/>
      <c r="DW28" s="661">
        <v>19.399999999999999</v>
      </c>
      <c r="DX28" s="670"/>
      <c r="DY28" s="670"/>
      <c r="DZ28" s="670"/>
      <c r="EA28" s="670"/>
      <c r="EB28" s="670"/>
      <c r="EC28" s="689"/>
    </row>
    <row r="29" spans="2:133" ht="11.25" customHeight="1" x14ac:dyDescent="0.15">
      <c r="B29" s="655" t="s">
        <v>301</v>
      </c>
      <c r="C29" s="656"/>
      <c r="D29" s="656"/>
      <c r="E29" s="656"/>
      <c r="F29" s="656"/>
      <c r="G29" s="656"/>
      <c r="H29" s="656"/>
      <c r="I29" s="656"/>
      <c r="J29" s="656"/>
      <c r="K29" s="656"/>
      <c r="L29" s="656"/>
      <c r="M29" s="656"/>
      <c r="N29" s="656"/>
      <c r="O29" s="656"/>
      <c r="P29" s="656"/>
      <c r="Q29" s="657"/>
      <c r="R29" s="658">
        <v>17169</v>
      </c>
      <c r="S29" s="659"/>
      <c r="T29" s="659"/>
      <c r="U29" s="659"/>
      <c r="V29" s="659"/>
      <c r="W29" s="659"/>
      <c r="X29" s="659"/>
      <c r="Y29" s="660"/>
      <c r="Z29" s="684">
        <v>0.1</v>
      </c>
      <c r="AA29" s="684"/>
      <c r="AB29" s="684"/>
      <c r="AC29" s="684"/>
      <c r="AD29" s="685">
        <v>30</v>
      </c>
      <c r="AE29" s="685"/>
      <c r="AF29" s="685"/>
      <c r="AG29" s="685"/>
      <c r="AH29" s="685"/>
      <c r="AI29" s="685"/>
      <c r="AJ29" s="685"/>
      <c r="AK29" s="685"/>
      <c r="AL29" s="661">
        <v>0</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302</v>
      </c>
      <c r="CE29" s="679"/>
      <c r="CF29" s="655" t="s">
        <v>69</v>
      </c>
      <c r="CG29" s="656"/>
      <c r="CH29" s="656"/>
      <c r="CI29" s="656"/>
      <c r="CJ29" s="656"/>
      <c r="CK29" s="656"/>
      <c r="CL29" s="656"/>
      <c r="CM29" s="656"/>
      <c r="CN29" s="656"/>
      <c r="CO29" s="656"/>
      <c r="CP29" s="656"/>
      <c r="CQ29" s="657"/>
      <c r="CR29" s="658">
        <v>1601296</v>
      </c>
      <c r="CS29" s="668"/>
      <c r="CT29" s="668"/>
      <c r="CU29" s="668"/>
      <c r="CV29" s="668"/>
      <c r="CW29" s="668"/>
      <c r="CX29" s="668"/>
      <c r="CY29" s="669"/>
      <c r="CZ29" s="661">
        <v>12.1</v>
      </c>
      <c r="DA29" s="670"/>
      <c r="DB29" s="670"/>
      <c r="DC29" s="671"/>
      <c r="DD29" s="664">
        <v>1433585</v>
      </c>
      <c r="DE29" s="668"/>
      <c r="DF29" s="668"/>
      <c r="DG29" s="668"/>
      <c r="DH29" s="668"/>
      <c r="DI29" s="668"/>
      <c r="DJ29" s="668"/>
      <c r="DK29" s="669"/>
      <c r="DL29" s="664">
        <v>1433585</v>
      </c>
      <c r="DM29" s="668"/>
      <c r="DN29" s="668"/>
      <c r="DO29" s="668"/>
      <c r="DP29" s="668"/>
      <c r="DQ29" s="668"/>
      <c r="DR29" s="668"/>
      <c r="DS29" s="668"/>
      <c r="DT29" s="668"/>
      <c r="DU29" s="668"/>
      <c r="DV29" s="669"/>
      <c r="DW29" s="661">
        <v>19.399999999999999</v>
      </c>
      <c r="DX29" s="670"/>
      <c r="DY29" s="670"/>
      <c r="DZ29" s="670"/>
      <c r="EA29" s="670"/>
      <c r="EB29" s="670"/>
      <c r="EC29" s="689"/>
    </row>
    <row r="30" spans="2:133" ht="11.25" customHeight="1" x14ac:dyDescent="0.15">
      <c r="B30" s="655" t="s">
        <v>303</v>
      </c>
      <c r="C30" s="656"/>
      <c r="D30" s="656"/>
      <c r="E30" s="656"/>
      <c r="F30" s="656"/>
      <c r="G30" s="656"/>
      <c r="H30" s="656"/>
      <c r="I30" s="656"/>
      <c r="J30" s="656"/>
      <c r="K30" s="656"/>
      <c r="L30" s="656"/>
      <c r="M30" s="656"/>
      <c r="N30" s="656"/>
      <c r="O30" s="656"/>
      <c r="P30" s="656"/>
      <c r="Q30" s="657"/>
      <c r="R30" s="658">
        <v>113175</v>
      </c>
      <c r="S30" s="659"/>
      <c r="T30" s="659"/>
      <c r="U30" s="659"/>
      <c r="V30" s="659"/>
      <c r="W30" s="659"/>
      <c r="X30" s="659"/>
      <c r="Y30" s="660"/>
      <c r="Z30" s="684">
        <v>0.8</v>
      </c>
      <c r="AA30" s="684"/>
      <c r="AB30" s="684"/>
      <c r="AC30" s="684"/>
      <c r="AD30" s="685">
        <v>11510</v>
      </c>
      <c r="AE30" s="685"/>
      <c r="AF30" s="685"/>
      <c r="AG30" s="685"/>
      <c r="AH30" s="685"/>
      <c r="AI30" s="685"/>
      <c r="AJ30" s="685"/>
      <c r="AK30" s="685"/>
      <c r="AL30" s="661">
        <v>0.2</v>
      </c>
      <c r="AM30" s="662"/>
      <c r="AN30" s="662"/>
      <c r="AO30" s="686"/>
      <c r="AP30" s="711" t="s">
        <v>220</v>
      </c>
      <c r="AQ30" s="712"/>
      <c r="AR30" s="712"/>
      <c r="AS30" s="712"/>
      <c r="AT30" s="712"/>
      <c r="AU30" s="712"/>
      <c r="AV30" s="712"/>
      <c r="AW30" s="712"/>
      <c r="AX30" s="712"/>
      <c r="AY30" s="712"/>
      <c r="AZ30" s="712"/>
      <c r="BA30" s="712"/>
      <c r="BB30" s="712"/>
      <c r="BC30" s="712"/>
      <c r="BD30" s="712"/>
      <c r="BE30" s="712"/>
      <c r="BF30" s="713"/>
      <c r="BG30" s="711" t="s">
        <v>304</v>
      </c>
      <c r="BH30" s="728"/>
      <c r="BI30" s="728"/>
      <c r="BJ30" s="728"/>
      <c r="BK30" s="728"/>
      <c r="BL30" s="728"/>
      <c r="BM30" s="728"/>
      <c r="BN30" s="728"/>
      <c r="BO30" s="728"/>
      <c r="BP30" s="728"/>
      <c r="BQ30" s="729"/>
      <c r="BR30" s="711" t="s">
        <v>305</v>
      </c>
      <c r="BS30" s="728"/>
      <c r="BT30" s="728"/>
      <c r="BU30" s="728"/>
      <c r="BV30" s="728"/>
      <c r="BW30" s="728"/>
      <c r="BX30" s="728"/>
      <c r="BY30" s="728"/>
      <c r="BZ30" s="728"/>
      <c r="CA30" s="728"/>
      <c r="CB30" s="729"/>
      <c r="CD30" s="680"/>
      <c r="CE30" s="681"/>
      <c r="CF30" s="655" t="s">
        <v>306</v>
      </c>
      <c r="CG30" s="656"/>
      <c r="CH30" s="656"/>
      <c r="CI30" s="656"/>
      <c r="CJ30" s="656"/>
      <c r="CK30" s="656"/>
      <c r="CL30" s="656"/>
      <c r="CM30" s="656"/>
      <c r="CN30" s="656"/>
      <c r="CO30" s="656"/>
      <c r="CP30" s="656"/>
      <c r="CQ30" s="657"/>
      <c r="CR30" s="658">
        <v>1555175</v>
      </c>
      <c r="CS30" s="659"/>
      <c r="CT30" s="659"/>
      <c r="CU30" s="659"/>
      <c r="CV30" s="659"/>
      <c r="CW30" s="659"/>
      <c r="CX30" s="659"/>
      <c r="CY30" s="660"/>
      <c r="CZ30" s="661">
        <v>11.8</v>
      </c>
      <c r="DA30" s="670"/>
      <c r="DB30" s="670"/>
      <c r="DC30" s="671"/>
      <c r="DD30" s="664">
        <v>1387464</v>
      </c>
      <c r="DE30" s="659"/>
      <c r="DF30" s="659"/>
      <c r="DG30" s="659"/>
      <c r="DH30" s="659"/>
      <c r="DI30" s="659"/>
      <c r="DJ30" s="659"/>
      <c r="DK30" s="660"/>
      <c r="DL30" s="664">
        <v>1387464</v>
      </c>
      <c r="DM30" s="659"/>
      <c r="DN30" s="659"/>
      <c r="DO30" s="659"/>
      <c r="DP30" s="659"/>
      <c r="DQ30" s="659"/>
      <c r="DR30" s="659"/>
      <c r="DS30" s="659"/>
      <c r="DT30" s="659"/>
      <c r="DU30" s="659"/>
      <c r="DV30" s="660"/>
      <c r="DW30" s="661">
        <v>18.8</v>
      </c>
      <c r="DX30" s="670"/>
      <c r="DY30" s="670"/>
      <c r="DZ30" s="670"/>
      <c r="EA30" s="670"/>
      <c r="EB30" s="670"/>
      <c r="EC30" s="689"/>
    </row>
    <row r="31" spans="2:133" ht="11.25" customHeight="1" x14ac:dyDescent="0.15">
      <c r="B31" s="655" t="s">
        <v>307</v>
      </c>
      <c r="C31" s="656"/>
      <c r="D31" s="656"/>
      <c r="E31" s="656"/>
      <c r="F31" s="656"/>
      <c r="G31" s="656"/>
      <c r="H31" s="656"/>
      <c r="I31" s="656"/>
      <c r="J31" s="656"/>
      <c r="K31" s="656"/>
      <c r="L31" s="656"/>
      <c r="M31" s="656"/>
      <c r="N31" s="656"/>
      <c r="O31" s="656"/>
      <c r="P31" s="656"/>
      <c r="Q31" s="657"/>
      <c r="R31" s="658">
        <v>39847</v>
      </c>
      <c r="S31" s="659"/>
      <c r="T31" s="659"/>
      <c r="U31" s="659"/>
      <c r="V31" s="659"/>
      <c r="W31" s="659"/>
      <c r="X31" s="659"/>
      <c r="Y31" s="660"/>
      <c r="Z31" s="684">
        <v>0.3</v>
      </c>
      <c r="AA31" s="684"/>
      <c r="AB31" s="684"/>
      <c r="AC31" s="684"/>
      <c r="AD31" s="685" t="s">
        <v>127</v>
      </c>
      <c r="AE31" s="685"/>
      <c r="AF31" s="685"/>
      <c r="AG31" s="685"/>
      <c r="AH31" s="685"/>
      <c r="AI31" s="685"/>
      <c r="AJ31" s="685"/>
      <c r="AK31" s="685"/>
      <c r="AL31" s="661" t="s">
        <v>127</v>
      </c>
      <c r="AM31" s="662"/>
      <c r="AN31" s="662"/>
      <c r="AO31" s="686"/>
      <c r="AP31" s="722" t="s">
        <v>308</v>
      </c>
      <c r="AQ31" s="723"/>
      <c r="AR31" s="723"/>
      <c r="AS31" s="723"/>
      <c r="AT31" s="724" t="s">
        <v>309</v>
      </c>
      <c r="AU31" s="355"/>
      <c r="AV31" s="355"/>
      <c r="AW31" s="355"/>
      <c r="AX31" s="708" t="s">
        <v>187</v>
      </c>
      <c r="AY31" s="709"/>
      <c r="AZ31" s="709"/>
      <c r="BA31" s="709"/>
      <c r="BB31" s="709"/>
      <c r="BC31" s="709"/>
      <c r="BD31" s="709"/>
      <c r="BE31" s="709"/>
      <c r="BF31" s="710"/>
      <c r="BG31" s="718">
        <v>99.2</v>
      </c>
      <c r="BH31" s="719"/>
      <c r="BI31" s="719"/>
      <c r="BJ31" s="719"/>
      <c r="BK31" s="719"/>
      <c r="BL31" s="719"/>
      <c r="BM31" s="720">
        <v>95.5</v>
      </c>
      <c r="BN31" s="719"/>
      <c r="BO31" s="719"/>
      <c r="BP31" s="719"/>
      <c r="BQ31" s="721"/>
      <c r="BR31" s="718">
        <v>99.2</v>
      </c>
      <c r="BS31" s="719"/>
      <c r="BT31" s="719"/>
      <c r="BU31" s="719"/>
      <c r="BV31" s="719"/>
      <c r="BW31" s="719"/>
      <c r="BX31" s="720">
        <v>95.7</v>
      </c>
      <c r="BY31" s="719"/>
      <c r="BZ31" s="719"/>
      <c r="CA31" s="719"/>
      <c r="CB31" s="721"/>
      <c r="CD31" s="680"/>
      <c r="CE31" s="681"/>
      <c r="CF31" s="655" t="s">
        <v>310</v>
      </c>
      <c r="CG31" s="656"/>
      <c r="CH31" s="656"/>
      <c r="CI31" s="656"/>
      <c r="CJ31" s="656"/>
      <c r="CK31" s="656"/>
      <c r="CL31" s="656"/>
      <c r="CM31" s="656"/>
      <c r="CN31" s="656"/>
      <c r="CO31" s="656"/>
      <c r="CP31" s="656"/>
      <c r="CQ31" s="657"/>
      <c r="CR31" s="658">
        <v>46121</v>
      </c>
      <c r="CS31" s="668"/>
      <c r="CT31" s="668"/>
      <c r="CU31" s="668"/>
      <c r="CV31" s="668"/>
      <c r="CW31" s="668"/>
      <c r="CX31" s="668"/>
      <c r="CY31" s="669"/>
      <c r="CZ31" s="661">
        <v>0.3</v>
      </c>
      <c r="DA31" s="670"/>
      <c r="DB31" s="670"/>
      <c r="DC31" s="671"/>
      <c r="DD31" s="664">
        <v>46121</v>
      </c>
      <c r="DE31" s="668"/>
      <c r="DF31" s="668"/>
      <c r="DG31" s="668"/>
      <c r="DH31" s="668"/>
      <c r="DI31" s="668"/>
      <c r="DJ31" s="668"/>
      <c r="DK31" s="669"/>
      <c r="DL31" s="664">
        <v>46121</v>
      </c>
      <c r="DM31" s="668"/>
      <c r="DN31" s="668"/>
      <c r="DO31" s="668"/>
      <c r="DP31" s="668"/>
      <c r="DQ31" s="668"/>
      <c r="DR31" s="668"/>
      <c r="DS31" s="668"/>
      <c r="DT31" s="668"/>
      <c r="DU31" s="668"/>
      <c r="DV31" s="669"/>
      <c r="DW31" s="661">
        <v>0.6</v>
      </c>
      <c r="DX31" s="670"/>
      <c r="DY31" s="670"/>
      <c r="DZ31" s="670"/>
      <c r="EA31" s="670"/>
      <c r="EB31" s="670"/>
      <c r="EC31" s="689"/>
    </row>
    <row r="32" spans="2:133" ht="11.25" customHeight="1" x14ac:dyDescent="0.15">
      <c r="B32" s="655" t="s">
        <v>311</v>
      </c>
      <c r="C32" s="656"/>
      <c r="D32" s="656"/>
      <c r="E32" s="656"/>
      <c r="F32" s="656"/>
      <c r="G32" s="656"/>
      <c r="H32" s="656"/>
      <c r="I32" s="656"/>
      <c r="J32" s="656"/>
      <c r="K32" s="656"/>
      <c r="L32" s="656"/>
      <c r="M32" s="656"/>
      <c r="N32" s="656"/>
      <c r="O32" s="656"/>
      <c r="P32" s="656"/>
      <c r="Q32" s="657"/>
      <c r="R32" s="658">
        <v>1825199</v>
      </c>
      <c r="S32" s="659"/>
      <c r="T32" s="659"/>
      <c r="U32" s="659"/>
      <c r="V32" s="659"/>
      <c r="W32" s="659"/>
      <c r="X32" s="659"/>
      <c r="Y32" s="660"/>
      <c r="Z32" s="684">
        <v>13.3</v>
      </c>
      <c r="AA32" s="684"/>
      <c r="AB32" s="684"/>
      <c r="AC32" s="684"/>
      <c r="AD32" s="685" t="s">
        <v>127</v>
      </c>
      <c r="AE32" s="685"/>
      <c r="AF32" s="685"/>
      <c r="AG32" s="685"/>
      <c r="AH32" s="685"/>
      <c r="AI32" s="685"/>
      <c r="AJ32" s="685"/>
      <c r="AK32" s="685"/>
      <c r="AL32" s="661" t="s">
        <v>127</v>
      </c>
      <c r="AM32" s="662"/>
      <c r="AN32" s="662"/>
      <c r="AO32" s="686"/>
      <c r="AP32" s="695"/>
      <c r="AQ32" s="696"/>
      <c r="AR32" s="696"/>
      <c r="AS32" s="696"/>
      <c r="AT32" s="725"/>
      <c r="AU32" s="211" t="s">
        <v>312</v>
      </c>
      <c r="AX32" s="655" t="s">
        <v>313</v>
      </c>
      <c r="AY32" s="656"/>
      <c r="AZ32" s="656"/>
      <c r="BA32" s="656"/>
      <c r="BB32" s="656"/>
      <c r="BC32" s="656"/>
      <c r="BD32" s="656"/>
      <c r="BE32" s="656"/>
      <c r="BF32" s="657"/>
      <c r="BG32" s="727">
        <v>99.5</v>
      </c>
      <c r="BH32" s="668"/>
      <c r="BI32" s="668"/>
      <c r="BJ32" s="668"/>
      <c r="BK32" s="668"/>
      <c r="BL32" s="668"/>
      <c r="BM32" s="662">
        <v>97.4</v>
      </c>
      <c r="BN32" s="668"/>
      <c r="BO32" s="668"/>
      <c r="BP32" s="668"/>
      <c r="BQ32" s="693"/>
      <c r="BR32" s="727">
        <v>99.5</v>
      </c>
      <c r="BS32" s="668"/>
      <c r="BT32" s="668"/>
      <c r="BU32" s="668"/>
      <c r="BV32" s="668"/>
      <c r="BW32" s="668"/>
      <c r="BX32" s="662">
        <v>97.4</v>
      </c>
      <c r="BY32" s="668"/>
      <c r="BZ32" s="668"/>
      <c r="CA32" s="668"/>
      <c r="CB32" s="693"/>
      <c r="CD32" s="682"/>
      <c r="CE32" s="683"/>
      <c r="CF32" s="655" t="s">
        <v>314</v>
      </c>
      <c r="CG32" s="656"/>
      <c r="CH32" s="656"/>
      <c r="CI32" s="656"/>
      <c r="CJ32" s="656"/>
      <c r="CK32" s="656"/>
      <c r="CL32" s="656"/>
      <c r="CM32" s="656"/>
      <c r="CN32" s="656"/>
      <c r="CO32" s="656"/>
      <c r="CP32" s="656"/>
      <c r="CQ32" s="657"/>
      <c r="CR32" s="658" t="s">
        <v>127</v>
      </c>
      <c r="CS32" s="659"/>
      <c r="CT32" s="659"/>
      <c r="CU32" s="659"/>
      <c r="CV32" s="659"/>
      <c r="CW32" s="659"/>
      <c r="CX32" s="659"/>
      <c r="CY32" s="660"/>
      <c r="CZ32" s="661" t="s">
        <v>127</v>
      </c>
      <c r="DA32" s="670"/>
      <c r="DB32" s="670"/>
      <c r="DC32" s="671"/>
      <c r="DD32" s="664" t="s">
        <v>127</v>
      </c>
      <c r="DE32" s="659"/>
      <c r="DF32" s="659"/>
      <c r="DG32" s="659"/>
      <c r="DH32" s="659"/>
      <c r="DI32" s="659"/>
      <c r="DJ32" s="659"/>
      <c r="DK32" s="660"/>
      <c r="DL32" s="664" t="s">
        <v>127</v>
      </c>
      <c r="DM32" s="659"/>
      <c r="DN32" s="659"/>
      <c r="DO32" s="659"/>
      <c r="DP32" s="659"/>
      <c r="DQ32" s="659"/>
      <c r="DR32" s="659"/>
      <c r="DS32" s="659"/>
      <c r="DT32" s="659"/>
      <c r="DU32" s="659"/>
      <c r="DV32" s="660"/>
      <c r="DW32" s="661" t="s">
        <v>127</v>
      </c>
      <c r="DX32" s="670"/>
      <c r="DY32" s="670"/>
      <c r="DZ32" s="670"/>
      <c r="EA32" s="670"/>
      <c r="EB32" s="670"/>
      <c r="EC32" s="689"/>
    </row>
    <row r="33" spans="2:133" ht="11.25" customHeight="1" x14ac:dyDescent="0.15">
      <c r="B33" s="715" t="s">
        <v>315</v>
      </c>
      <c r="C33" s="716"/>
      <c r="D33" s="716"/>
      <c r="E33" s="716"/>
      <c r="F33" s="716"/>
      <c r="G33" s="716"/>
      <c r="H33" s="716"/>
      <c r="I33" s="716"/>
      <c r="J33" s="716"/>
      <c r="K33" s="716"/>
      <c r="L33" s="716"/>
      <c r="M33" s="716"/>
      <c r="N33" s="716"/>
      <c r="O33" s="716"/>
      <c r="P33" s="716"/>
      <c r="Q33" s="717"/>
      <c r="R33" s="658" t="s">
        <v>127</v>
      </c>
      <c r="S33" s="659"/>
      <c r="T33" s="659"/>
      <c r="U33" s="659"/>
      <c r="V33" s="659"/>
      <c r="W33" s="659"/>
      <c r="X33" s="659"/>
      <c r="Y33" s="660"/>
      <c r="Z33" s="684" t="s">
        <v>127</v>
      </c>
      <c r="AA33" s="684"/>
      <c r="AB33" s="684"/>
      <c r="AC33" s="684"/>
      <c r="AD33" s="685" t="s">
        <v>127</v>
      </c>
      <c r="AE33" s="685"/>
      <c r="AF33" s="685"/>
      <c r="AG33" s="685"/>
      <c r="AH33" s="685"/>
      <c r="AI33" s="685"/>
      <c r="AJ33" s="685"/>
      <c r="AK33" s="685"/>
      <c r="AL33" s="661" t="s">
        <v>127</v>
      </c>
      <c r="AM33" s="662"/>
      <c r="AN33" s="662"/>
      <c r="AO33" s="686"/>
      <c r="AP33" s="697"/>
      <c r="AQ33" s="698"/>
      <c r="AR33" s="698"/>
      <c r="AS33" s="698"/>
      <c r="AT33" s="726"/>
      <c r="AU33" s="356"/>
      <c r="AV33" s="356"/>
      <c r="AW33" s="356"/>
      <c r="AX33" s="635" t="s">
        <v>316</v>
      </c>
      <c r="AY33" s="636"/>
      <c r="AZ33" s="636"/>
      <c r="BA33" s="636"/>
      <c r="BB33" s="636"/>
      <c r="BC33" s="636"/>
      <c r="BD33" s="636"/>
      <c r="BE33" s="636"/>
      <c r="BF33" s="637"/>
      <c r="BG33" s="714">
        <v>98.8</v>
      </c>
      <c r="BH33" s="639"/>
      <c r="BI33" s="639"/>
      <c r="BJ33" s="639"/>
      <c r="BK33" s="639"/>
      <c r="BL33" s="639"/>
      <c r="BM33" s="676">
        <v>93.5</v>
      </c>
      <c r="BN33" s="639"/>
      <c r="BO33" s="639"/>
      <c r="BP33" s="639"/>
      <c r="BQ33" s="687"/>
      <c r="BR33" s="714">
        <v>98.9</v>
      </c>
      <c r="BS33" s="639"/>
      <c r="BT33" s="639"/>
      <c r="BU33" s="639"/>
      <c r="BV33" s="639"/>
      <c r="BW33" s="639"/>
      <c r="BX33" s="676">
        <v>94.1</v>
      </c>
      <c r="BY33" s="639"/>
      <c r="BZ33" s="639"/>
      <c r="CA33" s="639"/>
      <c r="CB33" s="687"/>
      <c r="CD33" s="655" t="s">
        <v>317</v>
      </c>
      <c r="CE33" s="656"/>
      <c r="CF33" s="656"/>
      <c r="CG33" s="656"/>
      <c r="CH33" s="656"/>
      <c r="CI33" s="656"/>
      <c r="CJ33" s="656"/>
      <c r="CK33" s="656"/>
      <c r="CL33" s="656"/>
      <c r="CM33" s="656"/>
      <c r="CN33" s="656"/>
      <c r="CO33" s="656"/>
      <c r="CP33" s="656"/>
      <c r="CQ33" s="657"/>
      <c r="CR33" s="658">
        <v>6216044</v>
      </c>
      <c r="CS33" s="668"/>
      <c r="CT33" s="668"/>
      <c r="CU33" s="668"/>
      <c r="CV33" s="668"/>
      <c r="CW33" s="668"/>
      <c r="CX33" s="668"/>
      <c r="CY33" s="669"/>
      <c r="CZ33" s="661">
        <v>47</v>
      </c>
      <c r="DA33" s="670"/>
      <c r="DB33" s="670"/>
      <c r="DC33" s="671"/>
      <c r="DD33" s="664">
        <v>4513864</v>
      </c>
      <c r="DE33" s="668"/>
      <c r="DF33" s="668"/>
      <c r="DG33" s="668"/>
      <c r="DH33" s="668"/>
      <c r="DI33" s="668"/>
      <c r="DJ33" s="668"/>
      <c r="DK33" s="669"/>
      <c r="DL33" s="664">
        <v>3600042</v>
      </c>
      <c r="DM33" s="668"/>
      <c r="DN33" s="668"/>
      <c r="DO33" s="668"/>
      <c r="DP33" s="668"/>
      <c r="DQ33" s="668"/>
      <c r="DR33" s="668"/>
      <c r="DS33" s="668"/>
      <c r="DT33" s="668"/>
      <c r="DU33" s="668"/>
      <c r="DV33" s="669"/>
      <c r="DW33" s="661">
        <v>48.8</v>
      </c>
      <c r="DX33" s="670"/>
      <c r="DY33" s="670"/>
      <c r="DZ33" s="670"/>
      <c r="EA33" s="670"/>
      <c r="EB33" s="670"/>
      <c r="EC33" s="689"/>
    </row>
    <row r="34" spans="2:133" ht="11.25" customHeight="1" x14ac:dyDescent="0.15">
      <c r="B34" s="655" t="s">
        <v>318</v>
      </c>
      <c r="C34" s="656"/>
      <c r="D34" s="656"/>
      <c r="E34" s="656"/>
      <c r="F34" s="656"/>
      <c r="G34" s="656"/>
      <c r="H34" s="656"/>
      <c r="I34" s="656"/>
      <c r="J34" s="656"/>
      <c r="K34" s="656"/>
      <c r="L34" s="656"/>
      <c r="M34" s="656"/>
      <c r="N34" s="656"/>
      <c r="O34" s="656"/>
      <c r="P34" s="656"/>
      <c r="Q34" s="657"/>
      <c r="R34" s="658">
        <v>426304</v>
      </c>
      <c r="S34" s="659"/>
      <c r="T34" s="659"/>
      <c r="U34" s="659"/>
      <c r="V34" s="659"/>
      <c r="W34" s="659"/>
      <c r="X34" s="659"/>
      <c r="Y34" s="660"/>
      <c r="Z34" s="684">
        <v>3.1</v>
      </c>
      <c r="AA34" s="684"/>
      <c r="AB34" s="684"/>
      <c r="AC34" s="684"/>
      <c r="AD34" s="685" t="s">
        <v>127</v>
      </c>
      <c r="AE34" s="685"/>
      <c r="AF34" s="685"/>
      <c r="AG34" s="685"/>
      <c r="AH34" s="685"/>
      <c r="AI34" s="685"/>
      <c r="AJ34" s="685"/>
      <c r="AK34" s="685"/>
      <c r="AL34" s="661" t="s">
        <v>127</v>
      </c>
      <c r="AM34" s="662"/>
      <c r="AN34" s="662"/>
      <c r="AO34" s="686"/>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319</v>
      </c>
      <c r="CE34" s="656"/>
      <c r="CF34" s="656"/>
      <c r="CG34" s="656"/>
      <c r="CH34" s="656"/>
      <c r="CI34" s="656"/>
      <c r="CJ34" s="656"/>
      <c r="CK34" s="656"/>
      <c r="CL34" s="656"/>
      <c r="CM34" s="656"/>
      <c r="CN34" s="656"/>
      <c r="CO34" s="656"/>
      <c r="CP34" s="656"/>
      <c r="CQ34" s="657"/>
      <c r="CR34" s="658">
        <v>1163172</v>
      </c>
      <c r="CS34" s="659"/>
      <c r="CT34" s="659"/>
      <c r="CU34" s="659"/>
      <c r="CV34" s="659"/>
      <c r="CW34" s="659"/>
      <c r="CX34" s="659"/>
      <c r="CY34" s="660"/>
      <c r="CZ34" s="661">
        <v>8.8000000000000007</v>
      </c>
      <c r="DA34" s="670"/>
      <c r="DB34" s="670"/>
      <c r="DC34" s="671"/>
      <c r="DD34" s="664">
        <v>671428</v>
      </c>
      <c r="DE34" s="659"/>
      <c r="DF34" s="659"/>
      <c r="DG34" s="659"/>
      <c r="DH34" s="659"/>
      <c r="DI34" s="659"/>
      <c r="DJ34" s="659"/>
      <c r="DK34" s="660"/>
      <c r="DL34" s="664">
        <v>550582</v>
      </c>
      <c r="DM34" s="659"/>
      <c r="DN34" s="659"/>
      <c r="DO34" s="659"/>
      <c r="DP34" s="659"/>
      <c r="DQ34" s="659"/>
      <c r="DR34" s="659"/>
      <c r="DS34" s="659"/>
      <c r="DT34" s="659"/>
      <c r="DU34" s="659"/>
      <c r="DV34" s="660"/>
      <c r="DW34" s="661">
        <v>7.5</v>
      </c>
      <c r="DX34" s="670"/>
      <c r="DY34" s="670"/>
      <c r="DZ34" s="670"/>
      <c r="EA34" s="670"/>
      <c r="EB34" s="670"/>
      <c r="EC34" s="689"/>
    </row>
    <row r="35" spans="2:133" ht="11.25" customHeight="1" x14ac:dyDescent="0.15">
      <c r="B35" s="655" t="s">
        <v>320</v>
      </c>
      <c r="C35" s="656"/>
      <c r="D35" s="656"/>
      <c r="E35" s="656"/>
      <c r="F35" s="656"/>
      <c r="G35" s="656"/>
      <c r="H35" s="656"/>
      <c r="I35" s="656"/>
      <c r="J35" s="656"/>
      <c r="K35" s="656"/>
      <c r="L35" s="656"/>
      <c r="M35" s="656"/>
      <c r="N35" s="656"/>
      <c r="O35" s="656"/>
      <c r="P35" s="656"/>
      <c r="Q35" s="657"/>
      <c r="R35" s="658">
        <v>16629</v>
      </c>
      <c r="S35" s="659"/>
      <c r="T35" s="659"/>
      <c r="U35" s="659"/>
      <c r="V35" s="659"/>
      <c r="W35" s="659"/>
      <c r="X35" s="659"/>
      <c r="Y35" s="660"/>
      <c r="Z35" s="684">
        <v>0.1</v>
      </c>
      <c r="AA35" s="684"/>
      <c r="AB35" s="684"/>
      <c r="AC35" s="684"/>
      <c r="AD35" s="685">
        <v>6180</v>
      </c>
      <c r="AE35" s="685"/>
      <c r="AF35" s="685"/>
      <c r="AG35" s="685"/>
      <c r="AH35" s="685"/>
      <c r="AI35" s="685"/>
      <c r="AJ35" s="685"/>
      <c r="AK35" s="685"/>
      <c r="AL35" s="661">
        <v>0.1</v>
      </c>
      <c r="AM35" s="662"/>
      <c r="AN35" s="662"/>
      <c r="AO35" s="686"/>
      <c r="AP35" s="216"/>
      <c r="AQ35" s="711" t="s">
        <v>321</v>
      </c>
      <c r="AR35" s="712"/>
      <c r="AS35" s="712"/>
      <c r="AT35" s="712"/>
      <c r="AU35" s="712"/>
      <c r="AV35" s="712"/>
      <c r="AW35" s="712"/>
      <c r="AX35" s="712"/>
      <c r="AY35" s="712"/>
      <c r="AZ35" s="712"/>
      <c r="BA35" s="712"/>
      <c r="BB35" s="712"/>
      <c r="BC35" s="712"/>
      <c r="BD35" s="712"/>
      <c r="BE35" s="712"/>
      <c r="BF35" s="713"/>
      <c r="BG35" s="711" t="s">
        <v>322</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323</v>
      </c>
      <c r="CE35" s="656"/>
      <c r="CF35" s="656"/>
      <c r="CG35" s="656"/>
      <c r="CH35" s="656"/>
      <c r="CI35" s="656"/>
      <c r="CJ35" s="656"/>
      <c r="CK35" s="656"/>
      <c r="CL35" s="656"/>
      <c r="CM35" s="656"/>
      <c r="CN35" s="656"/>
      <c r="CO35" s="656"/>
      <c r="CP35" s="656"/>
      <c r="CQ35" s="657"/>
      <c r="CR35" s="658">
        <v>253211</v>
      </c>
      <c r="CS35" s="668"/>
      <c r="CT35" s="668"/>
      <c r="CU35" s="668"/>
      <c r="CV35" s="668"/>
      <c r="CW35" s="668"/>
      <c r="CX35" s="668"/>
      <c r="CY35" s="669"/>
      <c r="CZ35" s="661">
        <v>1.9</v>
      </c>
      <c r="DA35" s="670"/>
      <c r="DB35" s="670"/>
      <c r="DC35" s="671"/>
      <c r="DD35" s="664">
        <v>237917</v>
      </c>
      <c r="DE35" s="668"/>
      <c r="DF35" s="668"/>
      <c r="DG35" s="668"/>
      <c r="DH35" s="668"/>
      <c r="DI35" s="668"/>
      <c r="DJ35" s="668"/>
      <c r="DK35" s="669"/>
      <c r="DL35" s="664">
        <v>237917</v>
      </c>
      <c r="DM35" s="668"/>
      <c r="DN35" s="668"/>
      <c r="DO35" s="668"/>
      <c r="DP35" s="668"/>
      <c r="DQ35" s="668"/>
      <c r="DR35" s="668"/>
      <c r="DS35" s="668"/>
      <c r="DT35" s="668"/>
      <c r="DU35" s="668"/>
      <c r="DV35" s="669"/>
      <c r="DW35" s="661">
        <v>3.2</v>
      </c>
      <c r="DX35" s="670"/>
      <c r="DY35" s="670"/>
      <c r="DZ35" s="670"/>
      <c r="EA35" s="670"/>
      <c r="EB35" s="670"/>
      <c r="EC35" s="689"/>
    </row>
    <row r="36" spans="2:133" ht="11.25" customHeight="1" x14ac:dyDescent="0.15">
      <c r="B36" s="655" t="s">
        <v>324</v>
      </c>
      <c r="C36" s="656"/>
      <c r="D36" s="656"/>
      <c r="E36" s="656"/>
      <c r="F36" s="656"/>
      <c r="G36" s="656"/>
      <c r="H36" s="656"/>
      <c r="I36" s="656"/>
      <c r="J36" s="656"/>
      <c r="K36" s="656"/>
      <c r="L36" s="656"/>
      <c r="M36" s="656"/>
      <c r="N36" s="656"/>
      <c r="O36" s="656"/>
      <c r="P36" s="656"/>
      <c r="Q36" s="657"/>
      <c r="R36" s="658">
        <v>153448</v>
      </c>
      <c r="S36" s="659"/>
      <c r="T36" s="659"/>
      <c r="U36" s="659"/>
      <c r="V36" s="659"/>
      <c r="W36" s="659"/>
      <c r="X36" s="659"/>
      <c r="Y36" s="660"/>
      <c r="Z36" s="684">
        <v>1.1000000000000001</v>
      </c>
      <c r="AA36" s="684"/>
      <c r="AB36" s="684"/>
      <c r="AC36" s="684"/>
      <c r="AD36" s="685" t="s">
        <v>127</v>
      </c>
      <c r="AE36" s="685"/>
      <c r="AF36" s="685"/>
      <c r="AG36" s="685"/>
      <c r="AH36" s="685"/>
      <c r="AI36" s="685"/>
      <c r="AJ36" s="685"/>
      <c r="AK36" s="685"/>
      <c r="AL36" s="661" t="s">
        <v>127</v>
      </c>
      <c r="AM36" s="662"/>
      <c r="AN36" s="662"/>
      <c r="AO36" s="686"/>
      <c r="AP36" s="216"/>
      <c r="AQ36" s="702" t="s">
        <v>325</v>
      </c>
      <c r="AR36" s="703"/>
      <c r="AS36" s="703"/>
      <c r="AT36" s="703"/>
      <c r="AU36" s="703"/>
      <c r="AV36" s="703"/>
      <c r="AW36" s="703"/>
      <c r="AX36" s="703"/>
      <c r="AY36" s="704"/>
      <c r="AZ36" s="705">
        <v>2215629</v>
      </c>
      <c r="BA36" s="706"/>
      <c r="BB36" s="706"/>
      <c r="BC36" s="706"/>
      <c r="BD36" s="706"/>
      <c r="BE36" s="706"/>
      <c r="BF36" s="707"/>
      <c r="BG36" s="708" t="s">
        <v>326</v>
      </c>
      <c r="BH36" s="709"/>
      <c r="BI36" s="709"/>
      <c r="BJ36" s="709"/>
      <c r="BK36" s="709"/>
      <c r="BL36" s="709"/>
      <c r="BM36" s="709"/>
      <c r="BN36" s="709"/>
      <c r="BO36" s="709"/>
      <c r="BP36" s="709"/>
      <c r="BQ36" s="709"/>
      <c r="BR36" s="709"/>
      <c r="BS36" s="709"/>
      <c r="BT36" s="709"/>
      <c r="BU36" s="710"/>
      <c r="BV36" s="705" t="s">
        <v>127</v>
      </c>
      <c r="BW36" s="706"/>
      <c r="BX36" s="706"/>
      <c r="BY36" s="706"/>
      <c r="BZ36" s="706"/>
      <c r="CA36" s="706"/>
      <c r="CB36" s="707"/>
      <c r="CD36" s="655" t="s">
        <v>327</v>
      </c>
      <c r="CE36" s="656"/>
      <c r="CF36" s="656"/>
      <c r="CG36" s="656"/>
      <c r="CH36" s="656"/>
      <c r="CI36" s="656"/>
      <c r="CJ36" s="656"/>
      <c r="CK36" s="656"/>
      <c r="CL36" s="656"/>
      <c r="CM36" s="656"/>
      <c r="CN36" s="656"/>
      <c r="CO36" s="656"/>
      <c r="CP36" s="656"/>
      <c r="CQ36" s="657"/>
      <c r="CR36" s="658">
        <v>3029962</v>
      </c>
      <c r="CS36" s="659"/>
      <c r="CT36" s="659"/>
      <c r="CU36" s="659"/>
      <c r="CV36" s="659"/>
      <c r="CW36" s="659"/>
      <c r="CX36" s="659"/>
      <c r="CY36" s="660"/>
      <c r="CZ36" s="661">
        <v>22.9</v>
      </c>
      <c r="DA36" s="670"/>
      <c r="DB36" s="670"/>
      <c r="DC36" s="671"/>
      <c r="DD36" s="664">
        <v>2170870</v>
      </c>
      <c r="DE36" s="659"/>
      <c r="DF36" s="659"/>
      <c r="DG36" s="659"/>
      <c r="DH36" s="659"/>
      <c r="DI36" s="659"/>
      <c r="DJ36" s="659"/>
      <c r="DK36" s="660"/>
      <c r="DL36" s="664">
        <v>2121814</v>
      </c>
      <c r="DM36" s="659"/>
      <c r="DN36" s="659"/>
      <c r="DO36" s="659"/>
      <c r="DP36" s="659"/>
      <c r="DQ36" s="659"/>
      <c r="DR36" s="659"/>
      <c r="DS36" s="659"/>
      <c r="DT36" s="659"/>
      <c r="DU36" s="659"/>
      <c r="DV36" s="660"/>
      <c r="DW36" s="661">
        <v>28.7</v>
      </c>
      <c r="DX36" s="670"/>
      <c r="DY36" s="670"/>
      <c r="DZ36" s="670"/>
      <c r="EA36" s="670"/>
      <c r="EB36" s="670"/>
      <c r="EC36" s="689"/>
    </row>
    <row r="37" spans="2:133" ht="11.25" customHeight="1" x14ac:dyDescent="0.15">
      <c r="B37" s="655" t="s">
        <v>328</v>
      </c>
      <c r="C37" s="656"/>
      <c r="D37" s="656"/>
      <c r="E37" s="656"/>
      <c r="F37" s="656"/>
      <c r="G37" s="656"/>
      <c r="H37" s="656"/>
      <c r="I37" s="656"/>
      <c r="J37" s="656"/>
      <c r="K37" s="656"/>
      <c r="L37" s="656"/>
      <c r="M37" s="656"/>
      <c r="N37" s="656"/>
      <c r="O37" s="656"/>
      <c r="P37" s="656"/>
      <c r="Q37" s="657"/>
      <c r="R37" s="658">
        <v>225837</v>
      </c>
      <c r="S37" s="659"/>
      <c r="T37" s="659"/>
      <c r="U37" s="659"/>
      <c r="V37" s="659"/>
      <c r="W37" s="659"/>
      <c r="X37" s="659"/>
      <c r="Y37" s="660"/>
      <c r="Z37" s="684">
        <v>1.6</v>
      </c>
      <c r="AA37" s="684"/>
      <c r="AB37" s="684"/>
      <c r="AC37" s="684"/>
      <c r="AD37" s="685" t="s">
        <v>127</v>
      </c>
      <c r="AE37" s="685"/>
      <c r="AF37" s="685"/>
      <c r="AG37" s="685"/>
      <c r="AH37" s="685"/>
      <c r="AI37" s="685"/>
      <c r="AJ37" s="685"/>
      <c r="AK37" s="685"/>
      <c r="AL37" s="661" t="s">
        <v>127</v>
      </c>
      <c r="AM37" s="662"/>
      <c r="AN37" s="662"/>
      <c r="AO37" s="686"/>
      <c r="AQ37" s="690" t="s">
        <v>329</v>
      </c>
      <c r="AR37" s="691"/>
      <c r="AS37" s="691"/>
      <c r="AT37" s="691"/>
      <c r="AU37" s="691"/>
      <c r="AV37" s="691"/>
      <c r="AW37" s="691"/>
      <c r="AX37" s="691"/>
      <c r="AY37" s="692"/>
      <c r="AZ37" s="658">
        <v>662463</v>
      </c>
      <c r="BA37" s="659"/>
      <c r="BB37" s="659"/>
      <c r="BC37" s="659"/>
      <c r="BD37" s="668"/>
      <c r="BE37" s="668"/>
      <c r="BF37" s="693"/>
      <c r="BG37" s="655" t="s">
        <v>330</v>
      </c>
      <c r="BH37" s="656"/>
      <c r="BI37" s="656"/>
      <c r="BJ37" s="656"/>
      <c r="BK37" s="656"/>
      <c r="BL37" s="656"/>
      <c r="BM37" s="656"/>
      <c r="BN37" s="656"/>
      <c r="BO37" s="656"/>
      <c r="BP37" s="656"/>
      <c r="BQ37" s="656"/>
      <c r="BR37" s="656"/>
      <c r="BS37" s="656"/>
      <c r="BT37" s="656"/>
      <c r="BU37" s="657"/>
      <c r="BV37" s="658">
        <v>-17662</v>
      </c>
      <c r="BW37" s="659"/>
      <c r="BX37" s="659"/>
      <c r="BY37" s="659"/>
      <c r="BZ37" s="659"/>
      <c r="CA37" s="659"/>
      <c r="CB37" s="694"/>
      <c r="CD37" s="655" t="s">
        <v>331</v>
      </c>
      <c r="CE37" s="656"/>
      <c r="CF37" s="656"/>
      <c r="CG37" s="656"/>
      <c r="CH37" s="656"/>
      <c r="CI37" s="656"/>
      <c r="CJ37" s="656"/>
      <c r="CK37" s="656"/>
      <c r="CL37" s="656"/>
      <c r="CM37" s="656"/>
      <c r="CN37" s="656"/>
      <c r="CO37" s="656"/>
      <c r="CP37" s="656"/>
      <c r="CQ37" s="657"/>
      <c r="CR37" s="658">
        <v>684591</v>
      </c>
      <c r="CS37" s="668"/>
      <c r="CT37" s="668"/>
      <c r="CU37" s="668"/>
      <c r="CV37" s="668"/>
      <c r="CW37" s="668"/>
      <c r="CX37" s="668"/>
      <c r="CY37" s="669"/>
      <c r="CZ37" s="661">
        <v>5.2</v>
      </c>
      <c r="DA37" s="670"/>
      <c r="DB37" s="670"/>
      <c r="DC37" s="671"/>
      <c r="DD37" s="664">
        <v>684591</v>
      </c>
      <c r="DE37" s="668"/>
      <c r="DF37" s="668"/>
      <c r="DG37" s="668"/>
      <c r="DH37" s="668"/>
      <c r="DI37" s="668"/>
      <c r="DJ37" s="668"/>
      <c r="DK37" s="669"/>
      <c r="DL37" s="664">
        <v>684591</v>
      </c>
      <c r="DM37" s="668"/>
      <c r="DN37" s="668"/>
      <c r="DO37" s="668"/>
      <c r="DP37" s="668"/>
      <c r="DQ37" s="668"/>
      <c r="DR37" s="668"/>
      <c r="DS37" s="668"/>
      <c r="DT37" s="668"/>
      <c r="DU37" s="668"/>
      <c r="DV37" s="669"/>
      <c r="DW37" s="661">
        <v>9.3000000000000007</v>
      </c>
      <c r="DX37" s="670"/>
      <c r="DY37" s="670"/>
      <c r="DZ37" s="670"/>
      <c r="EA37" s="670"/>
      <c r="EB37" s="670"/>
      <c r="EC37" s="689"/>
    </row>
    <row r="38" spans="2:133" ht="11.25" customHeight="1" x14ac:dyDescent="0.15">
      <c r="B38" s="655" t="s">
        <v>332</v>
      </c>
      <c r="C38" s="656"/>
      <c r="D38" s="656"/>
      <c r="E38" s="656"/>
      <c r="F38" s="656"/>
      <c r="G38" s="656"/>
      <c r="H38" s="656"/>
      <c r="I38" s="656"/>
      <c r="J38" s="656"/>
      <c r="K38" s="656"/>
      <c r="L38" s="656"/>
      <c r="M38" s="656"/>
      <c r="N38" s="656"/>
      <c r="O38" s="656"/>
      <c r="P38" s="656"/>
      <c r="Q38" s="657"/>
      <c r="R38" s="658">
        <v>277288</v>
      </c>
      <c r="S38" s="659"/>
      <c r="T38" s="659"/>
      <c r="U38" s="659"/>
      <c r="V38" s="659"/>
      <c r="W38" s="659"/>
      <c r="X38" s="659"/>
      <c r="Y38" s="660"/>
      <c r="Z38" s="684">
        <v>2</v>
      </c>
      <c r="AA38" s="684"/>
      <c r="AB38" s="684"/>
      <c r="AC38" s="684"/>
      <c r="AD38" s="685" t="s">
        <v>127</v>
      </c>
      <c r="AE38" s="685"/>
      <c r="AF38" s="685"/>
      <c r="AG38" s="685"/>
      <c r="AH38" s="685"/>
      <c r="AI38" s="685"/>
      <c r="AJ38" s="685"/>
      <c r="AK38" s="685"/>
      <c r="AL38" s="661" t="s">
        <v>127</v>
      </c>
      <c r="AM38" s="662"/>
      <c r="AN38" s="662"/>
      <c r="AO38" s="686"/>
      <c r="AQ38" s="690" t="s">
        <v>333</v>
      </c>
      <c r="AR38" s="691"/>
      <c r="AS38" s="691"/>
      <c r="AT38" s="691"/>
      <c r="AU38" s="691"/>
      <c r="AV38" s="691"/>
      <c r="AW38" s="691"/>
      <c r="AX38" s="691"/>
      <c r="AY38" s="692"/>
      <c r="AZ38" s="658">
        <v>471457</v>
      </c>
      <c r="BA38" s="659"/>
      <c r="BB38" s="659"/>
      <c r="BC38" s="659"/>
      <c r="BD38" s="668"/>
      <c r="BE38" s="668"/>
      <c r="BF38" s="693"/>
      <c r="BG38" s="655" t="s">
        <v>334</v>
      </c>
      <c r="BH38" s="656"/>
      <c r="BI38" s="656"/>
      <c r="BJ38" s="656"/>
      <c r="BK38" s="656"/>
      <c r="BL38" s="656"/>
      <c r="BM38" s="656"/>
      <c r="BN38" s="656"/>
      <c r="BO38" s="656"/>
      <c r="BP38" s="656"/>
      <c r="BQ38" s="656"/>
      <c r="BR38" s="656"/>
      <c r="BS38" s="656"/>
      <c r="BT38" s="656"/>
      <c r="BU38" s="657"/>
      <c r="BV38" s="658">
        <v>2223</v>
      </c>
      <c r="BW38" s="659"/>
      <c r="BX38" s="659"/>
      <c r="BY38" s="659"/>
      <c r="BZ38" s="659"/>
      <c r="CA38" s="659"/>
      <c r="CB38" s="694"/>
      <c r="CD38" s="655" t="s">
        <v>335</v>
      </c>
      <c r="CE38" s="656"/>
      <c r="CF38" s="656"/>
      <c r="CG38" s="656"/>
      <c r="CH38" s="656"/>
      <c r="CI38" s="656"/>
      <c r="CJ38" s="656"/>
      <c r="CK38" s="656"/>
      <c r="CL38" s="656"/>
      <c r="CM38" s="656"/>
      <c r="CN38" s="656"/>
      <c r="CO38" s="656"/>
      <c r="CP38" s="656"/>
      <c r="CQ38" s="657"/>
      <c r="CR38" s="658">
        <v>862734</v>
      </c>
      <c r="CS38" s="659"/>
      <c r="CT38" s="659"/>
      <c r="CU38" s="659"/>
      <c r="CV38" s="659"/>
      <c r="CW38" s="659"/>
      <c r="CX38" s="659"/>
      <c r="CY38" s="660"/>
      <c r="CZ38" s="661">
        <v>6.5</v>
      </c>
      <c r="DA38" s="670"/>
      <c r="DB38" s="670"/>
      <c r="DC38" s="671"/>
      <c r="DD38" s="664">
        <v>708231</v>
      </c>
      <c r="DE38" s="659"/>
      <c r="DF38" s="659"/>
      <c r="DG38" s="659"/>
      <c r="DH38" s="659"/>
      <c r="DI38" s="659"/>
      <c r="DJ38" s="659"/>
      <c r="DK38" s="660"/>
      <c r="DL38" s="664">
        <v>689729</v>
      </c>
      <c r="DM38" s="659"/>
      <c r="DN38" s="659"/>
      <c r="DO38" s="659"/>
      <c r="DP38" s="659"/>
      <c r="DQ38" s="659"/>
      <c r="DR38" s="659"/>
      <c r="DS38" s="659"/>
      <c r="DT38" s="659"/>
      <c r="DU38" s="659"/>
      <c r="DV38" s="660"/>
      <c r="DW38" s="661">
        <v>9.3000000000000007</v>
      </c>
      <c r="DX38" s="670"/>
      <c r="DY38" s="670"/>
      <c r="DZ38" s="670"/>
      <c r="EA38" s="670"/>
      <c r="EB38" s="670"/>
      <c r="EC38" s="689"/>
    </row>
    <row r="39" spans="2:133" ht="11.25" customHeight="1" x14ac:dyDescent="0.15">
      <c r="B39" s="655" t="s">
        <v>336</v>
      </c>
      <c r="C39" s="656"/>
      <c r="D39" s="656"/>
      <c r="E39" s="656"/>
      <c r="F39" s="656"/>
      <c r="G39" s="656"/>
      <c r="H39" s="656"/>
      <c r="I39" s="656"/>
      <c r="J39" s="656"/>
      <c r="K39" s="656"/>
      <c r="L39" s="656"/>
      <c r="M39" s="656"/>
      <c r="N39" s="656"/>
      <c r="O39" s="656"/>
      <c r="P39" s="656"/>
      <c r="Q39" s="657"/>
      <c r="R39" s="658">
        <v>285485</v>
      </c>
      <c r="S39" s="659"/>
      <c r="T39" s="659"/>
      <c r="U39" s="659"/>
      <c r="V39" s="659"/>
      <c r="W39" s="659"/>
      <c r="X39" s="659"/>
      <c r="Y39" s="660"/>
      <c r="Z39" s="684">
        <v>2.1</v>
      </c>
      <c r="AA39" s="684"/>
      <c r="AB39" s="684"/>
      <c r="AC39" s="684"/>
      <c r="AD39" s="685">
        <v>24039</v>
      </c>
      <c r="AE39" s="685"/>
      <c r="AF39" s="685"/>
      <c r="AG39" s="685"/>
      <c r="AH39" s="685"/>
      <c r="AI39" s="685"/>
      <c r="AJ39" s="685"/>
      <c r="AK39" s="685"/>
      <c r="AL39" s="661">
        <v>0.3</v>
      </c>
      <c r="AM39" s="662"/>
      <c r="AN39" s="662"/>
      <c r="AO39" s="686"/>
      <c r="AQ39" s="690" t="s">
        <v>337</v>
      </c>
      <c r="AR39" s="691"/>
      <c r="AS39" s="691"/>
      <c r="AT39" s="691"/>
      <c r="AU39" s="691"/>
      <c r="AV39" s="691"/>
      <c r="AW39" s="691"/>
      <c r="AX39" s="691"/>
      <c r="AY39" s="692"/>
      <c r="AZ39" s="658">
        <v>218975</v>
      </c>
      <c r="BA39" s="659"/>
      <c r="BB39" s="659"/>
      <c r="BC39" s="659"/>
      <c r="BD39" s="668"/>
      <c r="BE39" s="668"/>
      <c r="BF39" s="693"/>
      <c r="BG39" s="655" t="s">
        <v>338</v>
      </c>
      <c r="BH39" s="656"/>
      <c r="BI39" s="656"/>
      <c r="BJ39" s="656"/>
      <c r="BK39" s="656"/>
      <c r="BL39" s="656"/>
      <c r="BM39" s="656"/>
      <c r="BN39" s="656"/>
      <c r="BO39" s="656"/>
      <c r="BP39" s="656"/>
      <c r="BQ39" s="656"/>
      <c r="BR39" s="656"/>
      <c r="BS39" s="656"/>
      <c r="BT39" s="656"/>
      <c r="BU39" s="657"/>
      <c r="BV39" s="658">
        <v>3322</v>
      </c>
      <c r="BW39" s="659"/>
      <c r="BX39" s="659"/>
      <c r="BY39" s="659"/>
      <c r="BZ39" s="659"/>
      <c r="CA39" s="659"/>
      <c r="CB39" s="694"/>
      <c r="CD39" s="655" t="s">
        <v>339</v>
      </c>
      <c r="CE39" s="656"/>
      <c r="CF39" s="656"/>
      <c r="CG39" s="656"/>
      <c r="CH39" s="656"/>
      <c r="CI39" s="656"/>
      <c r="CJ39" s="656"/>
      <c r="CK39" s="656"/>
      <c r="CL39" s="656"/>
      <c r="CM39" s="656"/>
      <c r="CN39" s="656"/>
      <c r="CO39" s="656"/>
      <c r="CP39" s="656"/>
      <c r="CQ39" s="657"/>
      <c r="CR39" s="658">
        <v>575287</v>
      </c>
      <c r="CS39" s="668"/>
      <c r="CT39" s="668"/>
      <c r="CU39" s="668"/>
      <c r="CV39" s="668"/>
      <c r="CW39" s="668"/>
      <c r="CX39" s="668"/>
      <c r="CY39" s="669"/>
      <c r="CZ39" s="661">
        <v>4.3</v>
      </c>
      <c r="DA39" s="670"/>
      <c r="DB39" s="670"/>
      <c r="DC39" s="671"/>
      <c r="DD39" s="664">
        <v>548740</v>
      </c>
      <c r="DE39" s="668"/>
      <c r="DF39" s="668"/>
      <c r="DG39" s="668"/>
      <c r="DH39" s="668"/>
      <c r="DI39" s="668"/>
      <c r="DJ39" s="668"/>
      <c r="DK39" s="669"/>
      <c r="DL39" s="664" t="s">
        <v>127</v>
      </c>
      <c r="DM39" s="668"/>
      <c r="DN39" s="668"/>
      <c r="DO39" s="668"/>
      <c r="DP39" s="668"/>
      <c r="DQ39" s="668"/>
      <c r="DR39" s="668"/>
      <c r="DS39" s="668"/>
      <c r="DT39" s="668"/>
      <c r="DU39" s="668"/>
      <c r="DV39" s="669"/>
      <c r="DW39" s="661" t="s">
        <v>127</v>
      </c>
      <c r="DX39" s="670"/>
      <c r="DY39" s="670"/>
      <c r="DZ39" s="670"/>
      <c r="EA39" s="670"/>
      <c r="EB39" s="670"/>
      <c r="EC39" s="689"/>
    </row>
    <row r="40" spans="2:133" ht="11.25" customHeight="1" x14ac:dyDescent="0.15">
      <c r="B40" s="655" t="s">
        <v>340</v>
      </c>
      <c r="C40" s="656"/>
      <c r="D40" s="656"/>
      <c r="E40" s="656"/>
      <c r="F40" s="656"/>
      <c r="G40" s="656"/>
      <c r="H40" s="656"/>
      <c r="I40" s="656"/>
      <c r="J40" s="656"/>
      <c r="K40" s="656"/>
      <c r="L40" s="656"/>
      <c r="M40" s="656"/>
      <c r="N40" s="656"/>
      <c r="O40" s="656"/>
      <c r="P40" s="656"/>
      <c r="Q40" s="657"/>
      <c r="R40" s="658">
        <v>2216800</v>
      </c>
      <c r="S40" s="659"/>
      <c r="T40" s="659"/>
      <c r="U40" s="659"/>
      <c r="V40" s="659"/>
      <c r="W40" s="659"/>
      <c r="X40" s="659"/>
      <c r="Y40" s="660"/>
      <c r="Z40" s="684">
        <v>16.100000000000001</v>
      </c>
      <c r="AA40" s="684"/>
      <c r="AB40" s="684"/>
      <c r="AC40" s="684"/>
      <c r="AD40" s="685" t="s">
        <v>127</v>
      </c>
      <c r="AE40" s="685"/>
      <c r="AF40" s="685"/>
      <c r="AG40" s="685"/>
      <c r="AH40" s="685"/>
      <c r="AI40" s="685"/>
      <c r="AJ40" s="685"/>
      <c r="AK40" s="685"/>
      <c r="AL40" s="661" t="s">
        <v>127</v>
      </c>
      <c r="AM40" s="662"/>
      <c r="AN40" s="662"/>
      <c r="AO40" s="686"/>
      <c r="AQ40" s="690" t="s">
        <v>341</v>
      </c>
      <c r="AR40" s="691"/>
      <c r="AS40" s="691"/>
      <c r="AT40" s="691"/>
      <c r="AU40" s="691"/>
      <c r="AV40" s="691"/>
      <c r="AW40" s="691"/>
      <c r="AX40" s="691"/>
      <c r="AY40" s="692"/>
      <c r="AZ40" s="658" t="s">
        <v>127</v>
      </c>
      <c r="BA40" s="659"/>
      <c r="BB40" s="659"/>
      <c r="BC40" s="659"/>
      <c r="BD40" s="668"/>
      <c r="BE40" s="668"/>
      <c r="BF40" s="693"/>
      <c r="BG40" s="695" t="s">
        <v>342</v>
      </c>
      <c r="BH40" s="696"/>
      <c r="BI40" s="696"/>
      <c r="BJ40" s="696"/>
      <c r="BK40" s="696"/>
      <c r="BL40" s="359"/>
      <c r="BM40" s="656" t="s">
        <v>343</v>
      </c>
      <c r="BN40" s="656"/>
      <c r="BO40" s="656"/>
      <c r="BP40" s="656"/>
      <c r="BQ40" s="656"/>
      <c r="BR40" s="656"/>
      <c r="BS40" s="656"/>
      <c r="BT40" s="656"/>
      <c r="BU40" s="657"/>
      <c r="BV40" s="658">
        <v>78</v>
      </c>
      <c r="BW40" s="659"/>
      <c r="BX40" s="659"/>
      <c r="BY40" s="659"/>
      <c r="BZ40" s="659"/>
      <c r="CA40" s="659"/>
      <c r="CB40" s="694"/>
      <c r="CD40" s="655" t="s">
        <v>344</v>
      </c>
      <c r="CE40" s="656"/>
      <c r="CF40" s="656"/>
      <c r="CG40" s="656"/>
      <c r="CH40" s="656"/>
      <c r="CI40" s="656"/>
      <c r="CJ40" s="656"/>
      <c r="CK40" s="656"/>
      <c r="CL40" s="656"/>
      <c r="CM40" s="656"/>
      <c r="CN40" s="656"/>
      <c r="CO40" s="656"/>
      <c r="CP40" s="656"/>
      <c r="CQ40" s="657"/>
      <c r="CR40" s="658">
        <v>331678</v>
      </c>
      <c r="CS40" s="659"/>
      <c r="CT40" s="659"/>
      <c r="CU40" s="659"/>
      <c r="CV40" s="659"/>
      <c r="CW40" s="659"/>
      <c r="CX40" s="659"/>
      <c r="CY40" s="660"/>
      <c r="CZ40" s="661">
        <v>2.5</v>
      </c>
      <c r="DA40" s="670"/>
      <c r="DB40" s="670"/>
      <c r="DC40" s="671"/>
      <c r="DD40" s="664">
        <v>176678</v>
      </c>
      <c r="DE40" s="659"/>
      <c r="DF40" s="659"/>
      <c r="DG40" s="659"/>
      <c r="DH40" s="659"/>
      <c r="DI40" s="659"/>
      <c r="DJ40" s="659"/>
      <c r="DK40" s="660"/>
      <c r="DL40" s="664" t="s">
        <v>127</v>
      </c>
      <c r="DM40" s="659"/>
      <c r="DN40" s="659"/>
      <c r="DO40" s="659"/>
      <c r="DP40" s="659"/>
      <c r="DQ40" s="659"/>
      <c r="DR40" s="659"/>
      <c r="DS40" s="659"/>
      <c r="DT40" s="659"/>
      <c r="DU40" s="659"/>
      <c r="DV40" s="660"/>
      <c r="DW40" s="661" t="s">
        <v>127</v>
      </c>
      <c r="DX40" s="670"/>
      <c r="DY40" s="670"/>
      <c r="DZ40" s="670"/>
      <c r="EA40" s="670"/>
      <c r="EB40" s="670"/>
      <c r="EC40" s="689"/>
    </row>
    <row r="41" spans="2:133" ht="11.25" customHeight="1" x14ac:dyDescent="0.15">
      <c r="B41" s="655" t="s">
        <v>345</v>
      </c>
      <c r="C41" s="656"/>
      <c r="D41" s="656"/>
      <c r="E41" s="656"/>
      <c r="F41" s="656"/>
      <c r="G41" s="656"/>
      <c r="H41" s="656"/>
      <c r="I41" s="656"/>
      <c r="J41" s="656"/>
      <c r="K41" s="656"/>
      <c r="L41" s="656"/>
      <c r="M41" s="656"/>
      <c r="N41" s="656"/>
      <c r="O41" s="656"/>
      <c r="P41" s="656"/>
      <c r="Q41" s="657"/>
      <c r="R41" s="658" t="s">
        <v>127</v>
      </c>
      <c r="S41" s="659"/>
      <c r="T41" s="659"/>
      <c r="U41" s="659"/>
      <c r="V41" s="659"/>
      <c r="W41" s="659"/>
      <c r="X41" s="659"/>
      <c r="Y41" s="660"/>
      <c r="Z41" s="684" t="s">
        <v>127</v>
      </c>
      <c r="AA41" s="684"/>
      <c r="AB41" s="684"/>
      <c r="AC41" s="684"/>
      <c r="AD41" s="685" t="s">
        <v>127</v>
      </c>
      <c r="AE41" s="685"/>
      <c r="AF41" s="685"/>
      <c r="AG41" s="685"/>
      <c r="AH41" s="685"/>
      <c r="AI41" s="685"/>
      <c r="AJ41" s="685"/>
      <c r="AK41" s="685"/>
      <c r="AL41" s="661" t="s">
        <v>127</v>
      </c>
      <c r="AM41" s="662"/>
      <c r="AN41" s="662"/>
      <c r="AO41" s="686"/>
      <c r="AQ41" s="690" t="s">
        <v>346</v>
      </c>
      <c r="AR41" s="691"/>
      <c r="AS41" s="691"/>
      <c r="AT41" s="691"/>
      <c r="AU41" s="691"/>
      <c r="AV41" s="691"/>
      <c r="AW41" s="691"/>
      <c r="AX41" s="691"/>
      <c r="AY41" s="692"/>
      <c r="AZ41" s="658">
        <v>121474</v>
      </c>
      <c r="BA41" s="659"/>
      <c r="BB41" s="659"/>
      <c r="BC41" s="659"/>
      <c r="BD41" s="668"/>
      <c r="BE41" s="668"/>
      <c r="BF41" s="693"/>
      <c r="BG41" s="695"/>
      <c r="BH41" s="696"/>
      <c r="BI41" s="696"/>
      <c r="BJ41" s="696"/>
      <c r="BK41" s="696"/>
      <c r="BL41" s="359"/>
      <c r="BM41" s="656" t="s">
        <v>347</v>
      </c>
      <c r="BN41" s="656"/>
      <c r="BO41" s="656"/>
      <c r="BP41" s="656"/>
      <c r="BQ41" s="656"/>
      <c r="BR41" s="656"/>
      <c r="BS41" s="656"/>
      <c r="BT41" s="656"/>
      <c r="BU41" s="657"/>
      <c r="BV41" s="658" t="s">
        <v>127</v>
      </c>
      <c r="BW41" s="659"/>
      <c r="BX41" s="659"/>
      <c r="BY41" s="659"/>
      <c r="BZ41" s="659"/>
      <c r="CA41" s="659"/>
      <c r="CB41" s="694"/>
      <c r="CD41" s="655" t="s">
        <v>348</v>
      </c>
      <c r="CE41" s="656"/>
      <c r="CF41" s="656"/>
      <c r="CG41" s="656"/>
      <c r="CH41" s="656"/>
      <c r="CI41" s="656"/>
      <c r="CJ41" s="656"/>
      <c r="CK41" s="656"/>
      <c r="CL41" s="656"/>
      <c r="CM41" s="656"/>
      <c r="CN41" s="656"/>
      <c r="CO41" s="656"/>
      <c r="CP41" s="656"/>
      <c r="CQ41" s="657"/>
      <c r="CR41" s="658" t="s">
        <v>127</v>
      </c>
      <c r="CS41" s="668"/>
      <c r="CT41" s="668"/>
      <c r="CU41" s="668"/>
      <c r="CV41" s="668"/>
      <c r="CW41" s="668"/>
      <c r="CX41" s="668"/>
      <c r="CY41" s="669"/>
      <c r="CZ41" s="661" t="s">
        <v>127</v>
      </c>
      <c r="DA41" s="670"/>
      <c r="DB41" s="670"/>
      <c r="DC41" s="671"/>
      <c r="DD41" s="664" t="s">
        <v>127</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15">
      <c r="B42" s="655" t="s">
        <v>349</v>
      </c>
      <c r="C42" s="656"/>
      <c r="D42" s="656"/>
      <c r="E42" s="656"/>
      <c r="F42" s="656"/>
      <c r="G42" s="656"/>
      <c r="H42" s="656"/>
      <c r="I42" s="656"/>
      <c r="J42" s="656"/>
      <c r="K42" s="656"/>
      <c r="L42" s="656"/>
      <c r="M42" s="656"/>
      <c r="N42" s="656"/>
      <c r="O42" s="656"/>
      <c r="P42" s="656"/>
      <c r="Q42" s="657"/>
      <c r="R42" s="658" t="s">
        <v>127</v>
      </c>
      <c r="S42" s="659"/>
      <c r="T42" s="659"/>
      <c r="U42" s="659"/>
      <c r="V42" s="659"/>
      <c r="W42" s="659"/>
      <c r="X42" s="659"/>
      <c r="Y42" s="660"/>
      <c r="Z42" s="684" t="s">
        <v>127</v>
      </c>
      <c r="AA42" s="684"/>
      <c r="AB42" s="684"/>
      <c r="AC42" s="684"/>
      <c r="AD42" s="685" t="s">
        <v>127</v>
      </c>
      <c r="AE42" s="685"/>
      <c r="AF42" s="685"/>
      <c r="AG42" s="685"/>
      <c r="AH42" s="685"/>
      <c r="AI42" s="685"/>
      <c r="AJ42" s="685"/>
      <c r="AK42" s="685"/>
      <c r="AL42" s="661" t="s">
        <v>127</v>
      </c>
      <c r="AM42" s="662"/>
      <c r="AN42" s="662"/>
      <c r="AO42" s="686"/>
      <c r="AQ42" s="699" t="s">
        <v>350</v>
      </c>
      <c r="AR42" s="700"/>
      <c r="AS42" s="700"/>
      <c r="AT42" s="700"/>
      <c r="AU42" s="700"/>
      <c r="AV42" s="700"/>
      <c r="AW42" s="700"/>
      <c r="AX42" s="700"/>
      <c r="AY42" s="701"/>
      <c r="AZ42" s="638">
        <v>741260</v>
      </c>
      <c r="BA42" s="672"/>
      <c r="BB42" s="672"/>
      <c r="BC42" s="672"/>
      <c r="BD42" s="639"/>
      <c r="BE42" s="639"/>
      <c r="BF42" s="687"/>
      <c r="BG42" s="697"/>
      <c r="BH42" s="698"/>
      <c r="BI42" s="698"/>
      <c r="BJ42" s="698"/>
      <c r="BK42" s="698"/>
      <c r="BL42" s="357"/>
      <c r="BM42" s="636" t="s">
        <v>351</v>
      </c>
      <c r="BN42" s="636"/>
      <c r="BO42" s="636"/>
      <c r="BP42" s="636"/>
      <c r="BQ42" s="636"/>
      <c r="BR42" s="636"/>
      <c r="BS42" s="636"/>
      <c r="BT42" s="636"/>
      <c r="BU42" s="637"/>
      <c r="BV42" s="638">
        <v>358</v>
      </c>
      <c r="BW42" s="672"/>
      <c r="BX42" s="672"/>
      <c r="BY42" s="672"/>
      <c r="BZ42" s="672"/>
      <c r="CA42" s="672"/>
      <c r="CB42" s="688"/>
      <c r="CD42" s="655" t="s">
        <v>352</v>
      </c>
      <c r="CE42" s="656"/>
      <c r="CF42" s="656"/>
      <c r="CG42" s="656"/>
      <c r="CH42" s="656"/>
      <c r="CI42" s="656"/>
      <c r="CJ42" s="656"/>
      <c r="CK42" s="656"/>
      <c r="CL42" s="656"/>
      <c r="CM42" s="656"/>
      <c r="CN42" s="656"/>
      <c r="CO42" s="656"/>
      <c r="CP42" s="656"/>
      <c r="CQ42" s="657"/>
      <c r="CR42" s="658">
        <v>2710313</v>
      </c>
      <c r="CS42" s="668"/>
      <c r="CT42" s="668"/>
      <c r="CU42" s="668"/>
      <c r="CV42" s="668"/>
      <c r="CW42" s="668"/>
      <c r="CX42" s="668"/>
      <c r="CY42" s="669"/>
      <c r="CZ42" s="661">
        <v>20.5</v>
      </c>
      <c r="DA42" s="670"/>
      <c r="DB42" s="670"/>
      <c r="DC42" s="671"/>
      <c r="DD42" s="664">
        <v>242366</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15">
      <c r="B43" s="655" t="s">
        <v>353</v>
      </c>
      <c r="C43" s="656"/>
      <c r="D43" s="656"/>
      <c r="E43" s="656"/>
      <c r="F43" s="656"/>
      <c r="G43" s="656"/>
      <c r="H43" s="656"/>
      <c r="I43" s="656"/>
      <c r="J43" s="656"/>
      <c r="K43" s="656"/>
      <c r="L43" s="656"/>
      <c r="M43" s="656"/>
      <c r="N43" s="656"/>
      <c r="O43" s="656"/>
      <c r="P43" s="656"/>
      <c r="Q43" s="657"/>
      <c r="R43" s="658">
        <v>179300</v>
      </c>
      <c r="S43" s="659"/>
      <c r="T43" s="659"/>
      <c r="U43" s="659"/>
      <c r="V43" s="659"/>
      <c r="W43" s="659"/>
      <c r="X43" s="659"/>
      <c r="Y43" s="660"/>
      <c r="Z43" s="684">
        <v>1.3</v>
      </c>
      <c r="AA43" s="684"/>
      <c r="AB43" s="684"/>
      <c r="AC43" s="684"/>
      <c r="AD43" s="685" t="s">
        <v>127</v>
      </c>
      <c r="AE43" s="685"/>
      <c r="AF43" s="685"/>
      <c r="AG43" s="685"/>
      <c r="AH43" s="685"/>
      <c r="AI43" s="685"/>
      <c r="AJ43" s="685"/>
      <c r="AK43" s="685"/>
      <c r="AL43" s="661" t="s">
        <v>127</v>
      </c>
      <c r="AM43" s="662"/>
      <c r="AN43" s="662"/>
      <c r="AO43" s="686"/>
      <c r="CD43" s="655" t="s">
        <v>354</v>
      </c>
      <c r="CE43" s="656"/>
      <c r="CF43" s="656"/>
      <c r="CG43" s="656"/>
      <c r="CH43" s="656"/>
      <c r="CI43" s="656"/>
      <c r="CJ43" s="656"/>
      <c r="CK43" s="656"/>
      <c r="CL43" s="656"/>
      <c r="CM43" s="656"/>
      <c r="CN43" s="656"/>
      <c r="CO43" s="656"/>
      <c r="CP43" s="656"/>
      <c r="CQ43" s="657"/>
      <c r="CR43" s="658" t="s">
        <v>127</v>
      </c>
      <c r="CS43" s="668"/>
      <c r="CT43" s="668"/>
      <c r="CU43" s="668"/>
      <c r="CV43" s="668"/>
      <c r="CW43" s="668"/>
      <c r="CX43" s="668"/>
      <c r="CY43" s="669"/>
      <c r="CZ43" s="661" t="s">
        <v>127</v>
      </c>
      <c r="DA43" s="670"/>
      <c r="DB43" s="670"/>
      <c r="DC43" s="671"/>
      <c r="DD43" s="664" t="s">
        <v>127</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15">
      <c r="B44" s="635" t="s">
        <v>355</v>
      </c>
      <c r="C44" s="636"/>
      <c r="D44" s="636"/>
      <c r="E44" s="636"/>
      <c r="F44" s="636"/>
      <c r="G44" s="636"/>
      <c r="H44" s="636"/>
      <c r="I44" s="636"/>
      <c r="J44" s="636"/>
      <c r="K44" s="636"/>
      <c r="L44" s="636"/>
      <c r="M44" s="636"/>
      <c r="N44" s="636"/>
      <c r="O44" s="636"/>
      <c r="P44" s="636"/>
      <c r="Q44" s="637"/>
      <c r="R44" s="638">
        <v>13748199</v>
      </c>
      <c r="S44" s="672"/>
      <c r="T44" s="672"/>
      <c r="U44" s="672"/>
      <c r="V44" s="672"/>
      <c r="W44" s="672"/>
      <c r="X44" s="672"/>
      <c r="Y44" s="673"/>
      <c r="Z44" s="674">
        <v>100</v>
      </c>
      <c r="AA44" s="674"/>
      <c r="AB44" s="674"/>
      <c r="AC44" s="674"/>
      <c r="AD44" s="675">
        <v>7204377</v>
      </c>
      <c r="AE44" s="675"/>
      <c r="AF44" s="675"/>
      <c r="AG44" s="675"/>
      <c r="AH44" s="675"/>
      <c r="AI44" s="675"/>
      <c r="AJ44" s="675"/>
      <c r="AK44" s="675"/>
      <c r="AL44" s="641">
        <v>100</v>
      </c>
      <c r="AM44" s="676"/>
      <c r="AN44" s="676"/>
      <c r="AO44" s="677"/>
      <c r="CD44" s="678" t="s">
        <v>302</v>
      </c>
      <c r="CE44" s="679"/>
      <c r="CF44" s="655" t="s">
        <v>356</v>
      </c>
      <c r="CG44" s="656"/>
      <c r="CH44" s="656"/>
      <c r="CI44" s="656"/>
      <c r="CJ44" s="656"/>
      <c r="CK44" s="656"/>
      <c r="CL44" s="656"/>
      <c r="CM44" s="656"/>
      <c r="CN44" s="656"/>
      <c r="CO44" s="656"/>
      <c r="CP44" s="656"/>
      <c r="CQ44" s="657"/>
      <c r="CR44" s="658">
        <v>2704765</v>
      </c>
      <c r="CS44" s="659"/>
      <c r="CT44" s="659"/>
      <c r="CU44" s="659"/>
      <c r="CV44" s="659"/>
      <c r="CW44" s="659"/>
      <c r="CX44" s="659"/>
      <c r="CY44" s="660"/>
      <c r="CZ44" s="661">
        <v>20.399999999999999</v>
      </c>
      <c r="DA44" s="662"/>
      <c r="DB44" s="662"/>
      <c r="DC44" s="663"/>
      <c r="DD44" s="664">
        <v>238325</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15">
      <c r="CD45" s="680"/>
      <c r="CE45" s="681"/>
      <c r="CF45" s="655" t="s">
        <v>357</v>
      </c>
      <c r="CG45" s="656"/>
      <c r="CH45" s="656"/>
      <c r="CI45" s="656"/>
      <c r="CJ45" s="656"/>
      <c r="CK45" s="656"/>
      <c r="CL45" s="656"/>
      <c r="CM45" s="656"/>
      <c r="CN45" s="656"/>
      <c r="CO45" s="656"/>
      <c r="CP45" s="656"/>
      <c r="CQ45" s="657"/>
      <c r="CR45" s="658">
        <v>1203286</v>
      </c>
      <c r="CS45" s="668"/>
      <c r="CT45" s="668"/>
      <c r="CU45" s="668"/>
      <c r="CV45" s="668"/>
      <c r="CW45" s="668"/>
      <c r="CX45" s="668"/>
      <c r="CY45" s="669"/>
      <c r="CZ45" s="661">
        <v>9.1</v>
      </c>
      <c r="DA45" s="670"/>
      <c r="DB45" s="670"/>
      <c r="DC45" s="671"/>
      <c r="DD45" s="664">
        <v>48264</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15">
      <c r="B46" s="211" t="s">
        <v>358</v>
      </c>
      <c r="CD46" s="680"/>
      <c r="CE46" s="681"/>
      <c r="CF46" s="655" t="s">
        <v>359</v>
      </c>
      <c r="CG46" s="656"/>
      <c r="CH46" s="656"/>
      <c r="CI46" s="656"/>
      <c r="CJ46" s="656"/>
      <c r="CK46" s="656"/>
      <c r="CL46" s="656"/>
      <c r="CM46" s="656"/>
      <c r="CN46" s="656"/>
      <c r="CO46" s="656"/>
      <c r="CP46" s="656"/>
      <c r="CQ46" s="657"/>
      <c r="CR46" s="658">
        <v>1432871</v>
      </c>
      <c r="CS46" s="659"/>
      <c r="CT46" s="659"/>
      <c r="CU46" s="659"/>
      <c r="CV46" s="659"/>
      <c r="CW46" s="659"/>
      <c r="CX46" s="659"/>
      <c r="CY46" s="660"/>
      <c r="CZ46" s="661">
        <v>10.8</v>
      </c>
      <c r="DA46" s="662"/>
      <c r="DB46" s="662"/>
      <c r="DC46" s="663"/>
      <c r="DD46" s="664">
        <v>150785</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15">
      <c r="B47" s="654" t="s">
        <v>360</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361</v>
      </c>
      <c r="CG47" s="656"/>
      <c r="CH47" s="656"/>
      <c r="CI47" s="656"/>
      <c r="CJ47" s="656"/>
      <c r="CK47" s="656"/>
      <c r="CL47" s="656"/>
      <c r="CM47" s="656"/>
      <c r="CN47" s="656"/>
      <c r="CO47" s="656"/>
      <c r="CP47" s="656"/>
      <c r="CQ47" s="657"/>
      <c r="CR47" s="658">
        <v>5548</v>
      </c>
      <c r="CS47" s="668"/>
      <c r="CT47" s="668"/>
      <c r="CU47" s="668"/>
      <c r="CV47" s="668"/>
      <c r="CW47" s="668"/>
      <c r="CX47" s="668"/>
      <c r="CY47" s="669"/>
      <c r="CZ47" s="661">
        <v>0</v>
      </c>
      <c r="DA47" s="670"/>
      <c r="DB47" s="670"/>
      <c r="DC47" s="671"/>
      <c r="DD47" s="664">
        <v>4041</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x14ac:dyDescent="0.15">
      <c r="B48" s="654" t="s">
        <v>362</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363</v>
      </c>
      <c r="CG48" s="656"/>
      <c r="CH48" s="656"/>
      <c r="CI48" s="656"/>
      <c r="CJ48" s="656"/>
      <c r="CK48" s="656"/>
      <c r="CL48" s="656"/>
      <c r="CM48" s="656"/>
      <c r="CN48" s="656"/>
      <c r="CO48" s="656"/>
      <c r="CP48" s="656"/>
      <c r="CQ48" s="657"/>
      <c r="CR48" s="658" t="s">
        <v>127</v>
      </c>
      <c r="CS48" s="659"/>
      <c r="CT48" s="659"/>
      <c r="CU48" s="659"/>
      <c r="CV48" s="659"/>
      <c r="CW48" s="659"/>
      <c r="CX48" s="659"/>
      <c r="CY48" s="660"/>
      <c r="CZ48" s="661" t="s">
        <v>127</v>
      </c>
      <c r="DA48" s="662"/>
      <c r="DB48" s="662"/>
      <c r="DC48" s="663"/>
      <c r="DD48" s="664" t="s">
        <v>127</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15">
      <c r="B49" s="360"/>
      <c r="CD49" s="635" t="s">
        <v>364</v>
      </c>
      <c r="CE49" s="636"/>
      <c r="CF49" s="636"/>
      <c r="CG49" s="636"/>
      <c r="CH49" s="636"/>
      <c r="CI49" s="636"/>
      <c r="CJ49" s="636"/>
      <c r="CK49" s="636"/>
      <c r="CL49" s="636"/>
      <c r="CM49" s="636"/>
      <c r="CN49" s="636"/>
      <c r="CO49" s="636"/>
      <c r="CP49" s="636"/>
      <c r="CQ49" s="637"/>
      <c r="CR49" s="638">
        <v>13233045</v>
      </c>
      <c r="CS49" s="639"/>
      <c r="CT49" s="639"/>
      <c r="CU49" s="639"/>
      <c r="CV49" s="639"/>
      <c r="CW49" s="639"/>
      <c r="CX49" s="639"/>
      <c r="CY49" s="640"/>
      <c r="CZ49" s="641">
        <v>100</v>
      </c>
      <c r="DA49" s="642"/>
      <c r="DB49" s="642"/>
      <c r="DC49" s="643"/>
      <c r="DD49" s="644">
        <v>8239093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idden="1" x14ac:dyDescent="0.15">
      <c r="B50" s="360"/>
    </row>
  </sheetData>
  <sheetProtection algorithmName="SHA-512" hashValue="0izK7i78fGgL3h2CiF8P94uyWJ61CPk4h3XR0Wv/eUW3F/3vSQysK+M6rgrDylb32bU3MoWtpvFLjfseSMwZ5g==" saltValue="3b4ZIIRw+USCgfwZgMmBv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365</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366</v>
      </c>
      <c r="DK2" s="755"/>
      <c r="DL2" s="755"/>
      <c r="DM2" s="755"/>
      <c r="DN2" s="755"/>
      <c r="DO2" s="756"/>
      <c r="DP2" s="219"/>
      <c r="DQ2" s="754" t="s">
        <v>367</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368</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370</v>
      </c>
      <c r="B5" s="760"/>
      <c r="C5" s="760"/>
      <c r="D5" s="760"/>
      <c r="E5" s="760"/>
      <c r="F5" s="760"/>
      <c r="G5" s="760"/>
      <c r="H5" s="760"/>
      <c r="I5" s="760"/>
      <c r="J5" s="760"/>
      <c r="K5" s="760"/>
      <c r="L5" s="760"/>
      <c r="M5" s="760"/>
      <c r="N5" s="760"/>
      <c r="O5" s="760"/>
      <c r="P5" s="761"/>
      <c r="Q5" s="765" t="s">
        <v>371</v>
      </c>
      <c r="R5" s="766"/>
      <c r="S5" s="766"/>
      <c r="T5" s="766"/>
      <c r="U5" s="767"/>
      <c r="V5" s="765" t="s">
        <v>372</v>
      </c>
      <c r="W5" s="766"/>
      <c r="X5" s="766"/>
      <c r="Y5" s="766"/>
      <c r="Z5" s="767"/>
      <c r="AA5" s="765" t="s">
        <v>373</v>
      </c>
      <c r="AB5" s="766"/>
      <c r="AC5" s="766"/>
      <c r="AD5" s="766"/>
      <c r="AE5" s="766"/>
      <c r="AF5" s="771" t="s">
        <v>374</v>
      </c>
      <c r="AG5" s="766"/>
      <c r="AH5" s="766"/>
      <c r="AI5" s="766"/>
      <c r="AJ5" s="772"/>
      <c r="AK5" s="766" t="s">
        <v>375</v>
      </c>
      <c r="AL5" s="766"/>
      <c r="AM5" s="766"/>
      <c r="AN5" s="766"/>
      <c r="AO5" s="767"/>
      <c r="AP5" s="765" t="s">
        <v>376</v>
      </c>
      <c r="AQ5" s="766"/>
      <c r="AR5" s="766"/>
      <c r="AS5" s="766"/>
      <c r="AT5" s="767"/>
      <c r="AU5" s="765" t="s">
        <v>377</v>
      </c>
      <c r="AV5" s="766"/>
      <c r="AW5" s="766"/>
      <c r="AX5" s="766"/>
      <c r="AY5" s="772"/>
      <c r="AZ5" s="223"/>
      <c r="BA5" s="223"/>
      <c r="BB5" s="223"/>
      <c r="BC5" s="223"/>
      <c r="BD5" s="223"/>
      <c r="BE5" s="224"/>
      <c r="BF5" s="224"/>
      <c r="BG5" s="224"/>
      <c r="BH5" s="224"/>
      <c r="BI5" s="224"/>
      <c r="BJ5" s="224"/>
      <c r="BK5" s="224"/>
      <c r="BL5" s="224"/>
      <c r="BM5" s="224"/>
      <c r="BN5" s="224"/>
      <c r="BO5" s="224"/>
      <c r="BP5" s="224"/>
      <c r="BQ5" s="759" t="s">
        <v>378</v>
      </c>
      <c r="BR5" s="760"/>
      <c r="BS5" s="760"/>
      <c r="BT5" s="760"/>
      <c r="BU5" s="760"/>
      <c r="BV5" s="760"/>
      <c r="BW5" s="760"/>
      <c r="BX5" s="760"/>
      <c r="BY5" s="760"/>
      <c r="BZ5" s="760"/>
      <c r="CA5" s="760"/>
      <c r="CB5" s="760"/>
      <c r="CC5" s="760"/>
      <c r="CD5" s="760"/>
      <c r="CE5" s="760"/>
      <c r="CF5" s="760"/>
      <c r="CG5" s="761"/>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95" t="s">
        <v>384</v>
      </c>
      <c r="DH5" s="796"/>
      <c r="DI5" s="796"/>
      <c r="DJ5" s="796"/>
      <c r="DK5" s="797"/>
      <c r="DL5" s="795" t="s">
        <v>385</v>
      </c>
      <c r="DM5" s="796"/>
      <c r="DN5" s="796"/>
      <c r="DO5" s="796"/>
      <c r="DP5" s="797"/>
      <c r="DQ5" s="765" t="s">
        <v>386</v>
      </c>
      <c r="DR5" s="766"/>
      <c r="DS5" s="766"/>
      <c r="DT5" s="766"/>
      <c r="DU5" s="767"/>
      <c r="DV5" s="765" t="s">
        <v>377</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387</v>
      </c>
      <c r="C7" s="782"/>
      <c r="D7" s="782"/>
      <c r="E7" s="782"/>
      <c r="F7" s="782"/>
      <c r="G7" s="782"/>
      <c r="H7" s="782"/>
      <c r="I7" s="782"/>
      <c r="J7" s="782"/>
      <c r="K7" s="782"/>
      <c r="L7" s="782"/>
      <c r="M7" s="782"/>
      <c r="N7" s="782"/>
      <c r="O7" s="782"/>
      <c r="P7" s="783"/>
      <c r="Q7" s="784">
        <v>13720</v>
      </c>
      <c r="R7" s="785"/>
      <c r="S7" s="785"/>
      <c r="T7" s="785"/>
      <c r="U7" s="785"/>
      <c r="V7" s="785">
        <v>13205</v>
      </c>
      <c r="W7" s="785"/>
      <c r="X7" s="785"/>
      <c r="Y7" s="785"/>
      <c r="Z7" s="785"/>
      <c r="AA7" s="785">
        <v>515</v>
      </c>
      <c r="AB7" s="785"/>
      <c r="AC7" s="785"/>
      <c r="AD7" s="785"/>
      <c r="AE7" s="786"/>
      <c r="AF7" s="787">
        <v>411</v>
      </c>
      <c r="AG7" s="788"/>
      <c r="AH7" s="788"/>
      <c r="AI7" s="788"/>
      <c r="AJ7" s="789"/>
      <c r="AK7" s="790">
        <v>5</v>
      </c>
      <c r="AL7" s="791"/>
      <c r="AM7" s="791"/>
      <c r="AN7" s="791"/>
      <c r="AO7" s="791"/>
      <c r="AP7" s="791">
        <v>14016</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594</v>
      </c>
      <c r="BT7" s="779"/>
      <c r="BU7" s="779"/>
      <c r="BV7" s="779"/>
      <c r="BW7" s="779"/>
      <c r="BX7" s="779"/>
      <c r="BY7" s="779"/>
      <c r="BZ7" s="779"/>
      <c r="CA7" s="779"/>
      <c r="CB7" s="779"/>
      <c r="CC7" s="779"/>
      <c r="CD7" s="779"/>
      <c r="CE7" s="779"/>
      <c r="CF7" s="779"/>
      <c r="CG7" s="794"/>
      <c r="CH7" s="775">
        <v>0</v>
      </c>
      <c r="CI7" s="776"/>
      <c r="CJ7" s="776"/>
      <c r="CK7" s="776"/>
      <c r="CL7" s="777"/>
      <c r="CM7" s="775">
        <v>6</v>
      </c>
      <c r="CN7" s="776"/>
      <c r="CO7" s="776"/>
      <c r="CP7" s="776"/>
      <c r="CQ7" s="777"/>
      <c r="CR7" s="775">
        <v>6</v>
      </c>
      <c r="CS7" s="776"/>
      <c r="CT7" s="776"/>
      <c r="CU7" s="776"/>
      <c r="CV7" s="777"/>
      <c r="CW7" s="775">
        <v>0</v>
      </c>
      <c r="CX7" s="776"/>
      <c r="CY7" s="776"/>
      <c r="CZ7" s="776"/>
      <c r="DA7" s="777"/>
      <c r="DB7" s="775">
        <v>0</v>
      </c>
      <c r="DC7" s="776"/>
      <c r="DD7" s="776"/>
      <c r="DE7" s="776"/>
      <c r="DF7" s="777"/>
      <c r="DG7" s="775" t="s">
        <v>597</v>
      </c>
      <c r="DH7" s="776"/>
      <c r="DI7" s="776"/>
      <c r="DJ7" s="776"/>
      <c r="DK7" s="777"/>
      <c r="DL7" s="775" t="s">
        <v>597</v>
      </c>
      <c r="DM7" s="776"/>
      <c r="DN7" s="776"/>
      <c r="DO7" s="776"/>
      <c r="DP7" s="777"/>
      <c r="DQ7" s="775" t="s">
        <v>597</v>
      </c>
      <c r="DR7" s="776"/>
      <c r="DS7" s="776"/>
      <c r="DT7" s="776"/>
      <c r="DU7" s="777"/>
      <c r="DV7" s="778"/>
      <c r="DW7" s="779"/>
      <c r="DX7" s="779"/>
      <c r="DY7" s="779"/>
      <c r="DZ7" s="780"/>
      <c r="EA7" s="225"/>
    </row>
    <row r="8" spans="1:131" s="226" customFormat="1" ht="26.25" customHeight="1" x14ac:dyDescent="0.15">
      <c r="A8" s="229">
        <v>2</v>
      </c>
      <c r="B8" s="812" t="s">
        <v>388</v>
      </c>
      <c r="C8" s="813"/>
      <c r="D8" s="813"/>
      <c r="E8" s="813"/>
      <c r="F8" s="813"/>
      <c r="G8" s="813"/>
      <c r="H8" s="813"/>
      <c r="I8" s="813"/>
      <c r="J8" s="813"/>
      <c r="K8" s="813"/>
      <c r="L8" s="813"/>
      <c r="M8" s="813"/>
      <c r="N8" s="813"/>
      <c r="O8" s="813"/>
      <c r="P8" s="814"/>
      <c r="Q8" s="815">
        <v>28</v>
      </c>
      <c r="R8" s="816"/>
      <c r="S8" s="816"/>
      <c r="T8" s="816"/>
      <c r="U8" s="816"/>
      <c r="V8" s="816">
        <v>28</v>
      </c>
      <c r="W8" s="816"/>
      <c r="X8" s="816"/>
      <c r="Y8" s="816"/>
      <c r="Z8" s="816"/>
      <c r="AA8" s="816">
        <v>0</v>
      </c>
      <c r="AB8" s="816"/>
      <c r="AC8" s="816"/>
      <c r="AD8" s="816"/>
      <c r="AE8" s="817"/>
      <c r="AF8" s="818" t="s">
        <v>237</v>
      </c>
      <c r="AG8" s="819"/>
      <c r="AH8" s="819"/>
      <c r="AI8" s="819"/>
      <c r="AJ8" s="820"/>
      <c r="AK8" s="801">
        <v>0</v>
      </c>
      <c r="AL8" s="802"/>
      <c r="AM8" s="802"/>
      <c r="AN8" s="802"/>
      <c r="AO8" s="802"/>
      <c r="AP8" s="802" t="s">
        <v>597</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t="s">
        <v>595</v>
      </c>
      <c r="BT8" s="806"/>
      <c r="BU8" s="806"/>
      <c r="BV8" s="806"/>
      <c r="BW8" s="806"/>
      <c r="BX8" s="806"/>
      <c r="BY8" s="806"/>
      <c r="BZ8" s="806"/>
      <c r="CA8" s="806"/>
      <c r="CB8" s="806"/>
      <c r="CC8" s="806"/>
      <c r="CD8" s="806"/>
      <c r="CE8" s="806"/>
      <c r="CF8" s="806"/>
      <c r="CG8" s="807"/>
      <c r="CH8" s="808">
        <v>4</v>
      </c>
      <c r="CI8" s="809"/>
      <c r="CJ8" s="809"/>
      <c r="CK8" s="809"/>
      <c r="CL8" s="810"/>
      <c r="CM8" s="808">
        <v>-63</v>
      </c>
      <c r="CN8" s="809"/>
      <c r="CO8" s="809"/>
      <c r="CP8" s="809"/>
      <c r="CQ8" s="810"/>
      <c r="CR8" s="808">
        <v>40</v>
      </c>
      <c r="CS8" s="809"/>
      <c r="CT8" s="809"/>
      <c r="CU8" s="809"/>
      <c r="CV8" s="810"/>
      <c r="CW8" s="808">
        <v>25</v>
      </c>
      <c r="CX8" s="809"/>
      <c r="CY8" s="809"/>
      <c r="CZ8" s="809"/>
      <c r="DA8" s="810"/>
      <c r="DB8" s="808">
        <v>90</v>
      </c>
      <c r="DC8" s="809"/>
      <c r="DD8" s="809"/>
      <c r="DE8" s="809"/>
      <c r="DF8" s="810"/>
      <c r="DG8" s="808" t="s">
        <v>597</v>
      </c>
      <c r="DH8" s="809"/>
      <c r="DI8" s="809"/>
      <c r="DJ8" s="809"/>
      <c r="DK8" s="810"/>
      <c r="DL8" s="808" t="s">
        <v>597</v>
      </c>
      <c r="DM8" s="809"/>
      <c r="DN8" s="809"/>
      <c r="DO8" s="809"/>
      <c r="DP8" s="810"/>
      <c r="DQ8" s="808" t="s">
        <v>597</v>
      </c>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t="s">
        <v>596</v>
      </c>
      <c r="BT9" s="806"/>
      <c r="BU9" s="806"/>
      <c r="BV9" s="806"/>
      <c r="BW9" s="806"/>
      <c r="BX9" s="806"/>
      <c r="BY9" s="806"/>
      <c r="BZ9" s="806"/>
      <c r="CA9" s="806"/>
      <c r="CB9" s="806"/>
      <c r="CC9" s="806"/>
      <c r="CD9" s="806"/>
      <c r="CE9" s="806"/>
      <c r="CF9" s="806"/>
      <c r="CG9" s="807"/>
      <c r="CH9" s="808">
        <v>0</v>
      </c>
      <c r="CI9" s="809"/>
      <c r="CJ9" s="809"/>
      <c r="CK9" s="809"/>
      <c r="CL9" s="810"/>
      <c r="CM9" s="808">
        <v>9</v>
      </c>
      <c r="CN9" s="809"/>
      <c r="CO9" s="809"/>
      <c r="CP9" s="809"/>
      <c r="CQ9" s="810"/>
      <c r="CR9" s="808">
        <v>5</v>
      </c>
      <c r="CS9" s="809"/>
      <c r="CT9" s="809"/>
      <c r="CU9" s="809"/>
      <c r="CV9" s="810"/>
      <c r="CW9" s="808">
        <v>0</v>
      </c>
      <c r="CX9" s="809"/>
      <c r="CY9" s="809"/>
      <c r="CZ9" s="809"/>
      <c r="DA9" s="810"/>
      <c r="DB9" s="808" t="s">
        <v>597</v>
      </c>
      <c r="DC9" s="809"/>
      <c r="DD9" s="809"/>
      <c r="DE9" s="809"/>
      <c r="DF9" s="810"/>
      <c r="DG9" s="808" t="s">
        <v>597</v>
      </c>
      <c r="DH9" s="809"/>
      <c r="DI9" s="809"/>
      <c r="DJ9" s="809"/>
      <c r="DK9" s="810"/>
      <c r="DL9" s="808" t="s">
        <v>597</v>
      </c>
      <c r="DM9" s="809"/>
      <c r="DN9" s="809"/>
      <c r="DO9" s="809"/>
      <c r="DP9" s="810"/>
      <c r="DQ9" s="808" t="s">
        <v>597</v>
      </c>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4"/>
      <c r="R22" s="835"/>
      <c r="S22" s="835"/>
      <c r="T22" s="835"/>
      <c r="U22" s="835"/>
      <c r="V22" s="835"/>
      <c r="W22" s="835"/>
      <c r="X22" s="835"/>
      <c r="Y22" s="835"/>
      <c r="Z22" s="835"/>
      <c r="AA22" s="835"/>
      <c r="AB22" s="835"/>
      <c r="AC22" s="835"/>
      <c r="AD22" s="835"/>
      <c r="AE22" s="836"/>
      <c r="AF22" s="818"/>
      <c r="AG22" s="819"/>
      <c r="AH22" s="819"/>
      <c r="AI22" s="819"/>
      <c r="AJ22" s="820"/>
      <c r="AK22" s="837"/>
      <c r="AL22" s="838"/>
      <c r="AM22" s="838"/>
      <c r="AN22" s="838"/>
      <c r="AO22" s="838"/>
      <c r="AP22" s="838"/>
      <c r="AQ22" s="838"/>
      <c r="AR22" s="838"/>
      <c r="AS22" s="838"/>
      <c r="AT22" s="838"/>
      <c r="AU22" s="839"/>
      <c r="AV22" s="839"/>
      <c r="AW22" s="839"/>
      <c r="AX22" s="839"/>
      <c r="AY22" s="840"/>
      <c r="AZ22" s="841" t="s">
        <v>389</v>
      </c>
      <c r="BA22" s="841"/>
      <c r="BB22" s="841"/>
      <c r="BC22" s="841"/>
      <c r="BD22" s="842"/>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390</v>
      </c>
      <c r="B23" s="821" t="s">
        <v>391</v>
      </c>
      <c r="C23" s="822"/>
      <c r="D23" s="822"/>
      <c r="E23" s="822"/>
      <c r="F23" s="822"/>
      <c r="G23" s="822"/>
      <c r="H23" s="822"/>
      <c r="I23" s="822"/>
      <c r="J23" s="822"/>
      <c r="K23" s="822"/>
      <c r="L23" s="822"/>
      <c r="M23" s="822"/>
      <c r="N23" s="822"/>
      <c r="O23" s="822"/>
      <c r="P23" s="823"/>
      <c r="Q23" s="824">
        <f>SUM(Q7:U8)</f>
        <v>13748</v>
      </c>
      <c r="R23" s="825"/>
      <c r="S23" s="825"/>
      <c r="T23" s="825"/>
      <c r="U23" s="825"/>
      <c r="V23" s="826">
        <f t="shared" ref="V23" si="0">SUM(V7:Z8)</f>
        <v>13233</v>
      </c>
      <c r="W23" s="827"/>
      <c r="X23" s="827"/>
      <c r="Y23" s="827"/>
      <c r="Z23" s="828"/>
      <c r="AA23" s="826">
        <f t="shared" ref="AA23" si="1">SUM(AA7:AE8)</f>
        <v>515</v>
      </c>
      <c r="AB23" s="827"/>
      <c r="AC23" s="827"/>
      <c r="AD23" s="827"/>
      <c r="AE23" s="829"/>
      <c r="AF23" s="830">
        <v>411</v>
      </c>
      <c r="AG23" s="825"/>
      <c r="AH23" s="825"/>
      <c r="AI23" s="825"/>
      <c r="AJ23" s="831"/>
      <c r="AK23" s="832"/>
      <c r="AL23" s="833"/>
      <c r="AM23" s="833"/>
      <c r="AN23" s="833"/>
      <c r="AO23" s="833"/>
      <c r="AP23" s="826">
        <f t="shared" ref="AP23" si="2">SUM(AP7:AT8)</f>
        <v>14016</v>
      </c>
      <c r="AQ23" s="827"/>
      <c r="AR23" s="827"/>
      <c r="AS23" s="827"/>
      <c r="AT23" s="828"/>
      <c r="AU23" s="844"/>
      <c r="AV23" s="844"/>
      <c r="AW23" s="844"/>
      <c r="AX23" s="844"/>
      <c r="AY23" s="845"/>
      <c r="AZ23" s="846" t="s">
        <v>237</v>
      </c>
      <c r="BA23" s="827"/>
      <c r="BB23" s="827"/>
      <c r="BC23" s="827"/>
      <c r="BD23" s="829"/>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3" t="s">
        <v>392</v>
      </c>
      <c r="B24" s="843"/>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393</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370</v>
      </c>
      <c r="B26" s="760"/>
      <c r="C26" s="760"/>
      <c r="D26" s="760"/>
      <c r="E26" s="760"/>
      <c r="F26" s="760"/>
      <c r="G26" s="760"/>
      <c r="H26" s="760"/>
      <c r="I26" s="760"/>
      <c r="J26" s="760"/>
      <c r="K26" s="760"/>
      <c r="L26" s="760"/>
      <c r="M26" s="760"/>
      <c r="N26" s="760"/>
      <c r="O26" s="760"/>
      <c r="P26" s="761"/>
      <c r="Q26" s="765" t="s">
        <v>394</v>
      </c>
      <c r="R26" s="766"/>
      <c r="S26" s="766"/>
      <c r="T26" s="766"/>
      <c r="U26" s="767"/>
      <c r="V26" s="765" t="s">
        <v>395</v>
      </c>
      <c r="W26" s="766"/>
      <c r="X26" s="766"/>
      <c r="Y26" s="766"/>
      <c r="Z26" s="767"/>
      <c r="AA26" s="765" t="s">
        <v>396</v>
      </c>
      <c r="AB26" s="766"/>
      <c r="AC26" s="766"/>
      <c r="AD26" s="766"/>
      <c r="AE26" s="766"/>
      <c r="AF26" s="847" t="s">
        <v>397</v>
      </c>
      <c r="AG26" s="848"/>
      <c r="AH26" s="848"/>
      <c r="AI26" s="848"/>
      <c r="AJ26" s="849"/>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50"/>
      <c r="AG27" s="851"/>
      <c r="AH27" s="851"/>
      <c r="AI27" s="851"/>
      <c r="AJ27" s="852"/>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402</v>
      </c>
      <c r="C28" s="782"/>
      <c r="D28" s="782"/>
      <c r="E28" s="782"/>
      <c r="F28" s="782"/>
      <c r="G28" s="782"/>
      <c r="H28" s="782"/>
      <c r="I28" s="782"/>
      <c r="J28" s="782"/>
      <c r="K28" s="782"/>
      <c r="L28" s="782"/>
      <c r="M28" s="782"/>
      <c r="N28" s="782"/>
      <c r="O28" s="782"/>
      <c r="P28" s="783"/>
      <c r="Q28" s="855">
        <v>1659</v>
      </c>
      <c r="R28" s="856"/>
      <c r="S28" s="856"/>
      <c r="T28" s="856"/>
      <c r="U28" s="856"/>
      <c r="V28" s="856">
        <v>1659</v>
      </c>
      <c r="W28" s="856"/>
      <c r="X28" s="856"/>
      <c r="Y28" s="856"/>
      <c r="Z28" s="856"/>
      <c r="AA28" s="856">
        <v>0</v>
      </c>
      <c r="AB28" s="856"/>
      <c r="AC28" s="856"/>
      <c r="AD28" s="856"/>
      <c r="AE28" s="857"/>
      <c r="AF28" s="858" t="s">
        <v>403</v>
      </c>
      <c r="AG28" s="856"/>
      <c r="AH28" s="856"/>
      <c r="AI28" s="856"/>
      <c r="AJ28" s="859"/>
      <c r="AK28" s="860">
        <v>155</v>
      </c>
      <c r="AL28" s="861"/>
      <c r="AM28" s="861"/>
      <c r="AN28" s="861"/>
      <c r="AO28" s="861"/>
      <c r="AP28" s="861" t="s">
        <v>521</v>
      </c>
      <c r="AQ28" s="861"/>
      <c r="AR28" s="861"/>
      <c r="AS28" s="861"/>
      <c r="AT28" s="861"/>
      <c r="AU28" s="861" t="s">
        <v>521</v>
      </c>
      <c r="AV28" s="861"/>
      <c r="AW28" s="861"/>
      <c r="AX28" s="861"/>
      <c r="AY28" s="861"/>
      <c r="AZ28" s="862"/>
      <c r="BA28" s="862"/>
      <c r="BB28" s="862"/>
      <c r="BC28" s="862"/>
      <c r="BD28" s="862"/>
      <c r="BE28" s="853"/>
      <c r="BF28" s="853"/>
      <c r="BG28" s="853"/>
      <c r="BH28" s="853"/>
      <c r="BI28" s="854"/>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404</v>
      </c>
      <c r="C29" s="813"/>
      <c r="D29" s="813"/>
      <c r="E29" s="813"/>
      <c r="F29" s="813"/>
      <c r="G29" s="813"/>
      <c r="H29" s="813"/>
      <c r="I29" s="813"/>
      <c r="J29" s="813"/>
      <c r="K29" s="813"/>
      <c r="L29" s="813"/>
      <c r="M29" s="813"/>
      <c r="N29" s="813"/>
      <c r="O29" s="813"/>
      <c r="P29" s="814"/>
      <c r="Q29" s="815">
        <v>2797</v>
      </c>
      <c r="R29" s="816"/>
      <c r="S29" s="816"/>
      <c r="T29" s="816"/>
      <c r="U29" s="816"/>
      <c r="V29" s="816">
        <v>2731</v>
      </c>
      <c r="W29" s="816"/>
      <c r="X29" s="816"/>
      <c r="Y29" s="816"/>
      <c r="Z29" s="816"/>
      <c r="AA29" s="816">
        <v>66</v>
      </c>
      <c r="AB29" s="816"/>
      <c r="AC29" s="816"/>
      <c r="AD29" s="816"/>
      <c r="AE29" s="817"/>
      <c r="AF29" s="818">
        <v>66</v>
      </c>
      <c r="AG29" s="819"/>
      <c r="AH29" s="819"/>
      <c r="AI29" s="819"/>
      <c r="AJ29" s="820"/>
      <c r="AK29" s="867">
        <v>416</v>
      </c>
      <c r="AL29" s="863"/>
      <c r="AM29" s="863"/>
      <c r="AN29" s="863"/>
      <c r="AO29" s="863"/>
      <c r="AP29" s="863" t="s">
        <v>521</v>
      </c>
      <c r="AQ29" s="863"/>
      <c r="AR29" s="863"/>
      <c r="AS29" s="863"/>
      <c r="AT29" s="863"/>
      <c r="AU29" s="863" t="s">
        <v>521</v>
      </c>
      <c r="AV29" s="863"/>
      <c r="AW29" s="863"/>
      <c r="AX29" s="863"/>
      <c r="AY29" s="863"/>
      <c r="AZ29" s="864"/>
      <c r="BA29" s="864"/>
      <c r="BB29" s="864"/>
      <c r="BC29" s="864"/>
      <c r="BD29" s="864"/>
      <c r="BE29" s="865"/>
      <c r="BF29" s="865"/>
      <c r="BG29" s="865"/>
      <c r="BH29" s="865"/>
      <c r="BI29" s="866"/>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405</v>
      </c>
      <c r="C30" s="813"/>
      <c r="D30" s="813"/>
      <c r="E30" s="813"/>
      <c r="F30" s="813"/>
      <c r="G30" s="813"/>
      <c r="H30" s="813"/>
      <c r="I30" s="813"/>
      <c r="J30" s="813"/>
      <c r="K30" s="813"/>
      <c r="L30" s="813"/>
      <c r="M30" s="813"/>
      <c r="N30" s="813"/>
      <c r="O30" s="813"/>
      <c r="P30" s="814"/>
      <c r="Q30" s="815">
        <v>304</v>
      </c>
      <c r="R30" s="816"/>
      <c r="S30" s="816"/>
      <c r="T30" s="816"/>
      <c r="U30" s="816"/>
      <c r="V30" s="816">
        <v>304</v>
      </c>
      <c r="W30" s="816"/>
      <c r="X30" s="816"/>
      <c r="Y30" s="816"/>
      <c r="Z30" s="816"/>
      <c r="AA30" s="816">
        <v>0</v>
      </c>
      <c r="AB30" s="816"/>
      <c r="AC30" s="816"/>
      <c r="AD30" s="816"/>
      <c r="AE30" s="817"/>
      <c r="AF30" s="818" t="s">
        <v>237</v>
      </c>
      <c r="AG30" s="819"/>
      <c r="AH30" s="819"/>
      <c r="AI30" s="819"/>
      <c r="AJ30" s="820"/>
      <c r="AK30" s="867">
        <v>103</v>
      </c>
      <c r="AL30" s="863"/>
      <c r="AM30" s="863"/>
      <c r="AN30" s="863"/>
      <c r="AO30" s="863"/>
      <c r="AP30" s="863" t="s">
        <v>521</v>
      </c>
      <c r="AQ30" s="863"/>
      <c r="AR30" s="863"/>
      <c r="AS30" s="863"/>
      <c r="AT30" s="863"/>
      <c r="AU30" s="863" t="s">
        <v>521</v>
      </c>
      <c r="AV30" s="863"/>
      <c r="AW30" s="863"/>
      <c r="AX30" s="863"/>
      <c r="AY30" s="863"/>
      <c r="AZ30" s="864"/>
      <c r="BA30" s="864"/>
      <c r="BB30" s="864"/>
      <c r="BC30" s="864"/>
      <c r="BD30" s="864"/>
      <c r="BE30" s="865"/>
      <c r="BF30" s="865"/>
      <c r="BG30" s="865"/>
      <c r="BH30" s="865"/>
      <c r="BI30" s="866"/>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406</v>
      </c>
      <c r="C31" s="813"/>
      <c r="D31" s="813"/>
      <c r="E31" s="813"/>
      <c r="F31" s="813"/>
      <c r="G31" s="813"/>
      <c r="H31" s="813"/>
      <c r="I31" s="813"/>
      <c r="J31" s="813"/>
      <c r="K31" s="813"/>
      <c r="L31" s="813"/>
      <c r="M31" s="813"/>
      <c r="N31" s="813"/>
      <c r="O31" s="813"/>
      <c r="P31" s="814"/>
      <c r="Q31" s="815">
        <v>4092</v>
      </c>
      <c r="R31" s="816"/>
      <c r="S31" s="816"/>
      <c r="T31" s="816"/>
      <c r="U31" s="816"/>
      <c r="V31" s="816">
        <v>3974</v>
      </c>
      <c r="W31" s="816"/>
      <c r="X31" s="816"/>
      <c r="Y31" s="816"/>
      <c r="Z31" s="816"/>
      <c r="AA31" s="816">
        <v>118</v>
      </c>
      <c r="AB31" s="816"/>
      <c r="AC31" s="816"/>
      <c r="AD31" s="816"/>
      <c r="AE31" s="817"/>
      <c r="AF31" s="818">
        <v>1734</v>
      </c>
      <c r="AG31" s="819"/>
      <c r="AH31" s="819"/>
      <c r="AI31" s="819"/>
      <c r="AJ31" s="820"/>
      <c r="AK31" s="867">
        <v>662</v>
      </c>
      <c r="AL31" s="863"/>
      <c r="AM31" s="863"/>
      <c r="AN31" s="863"/>
      <c r="AO31" s="863"/>
      <c r="AP31" s="863">
        <v>2415</v>
      </c>
      <c r="AQ31" s="863"/>
      <c r="AR31" s="863"/>
      <c r="AS31" s="863"/>
      <c r="AT31" s="863"/>
      <c r="AU31" s="863">
        <v>1570</v>
      </c>
      <c r="AV31" s="863"/>
      <c r="AW31" s="863"/>
      <c r="AX31" s="863"/>
      <c r="AY31" s="863"/>
      <c r="AZ31" s="864"/>
      <c r="BA31" s="864"/>
      <c r="BB31" s="864"/>
      <c r="BC31" s="864"/>
      <c r="BD31" s="864"/>
      <c r="BE31" s="865" t="s">
        <v>407</v>
      </c>
      <c r="BF31" s="865"/>
      <c r="BG31" s="865"/>
      <c r="BH31" s="865"/>
      <c r="BI31" s="866"/>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408</v>
      </c>
      <c r="C32" s="813"/>
      <c r="D32" s="813"/>
      <c r="E32" s="813"/>
      <c r="F32" s="813"/>
      <c r="G32" s="813"/>
      <c r="H32" s="813"/>
      <c r="I32" s="813"/>
      <c r="J32" s="813"/>
      <c r="K32" s="813"/>
      <c r="L32" s="813"/>
      <c r="M32" s="813"/>
      <c r="N32" s="813"/>
      <c r="O32" s="813"/>
      <c r="P32" s="814"/>
      <c r="Q32" s="815">
        <v>622</v>
      </c>
      <c r="R32" s="816"/>
      <c r="S32" s="816"/>
      <c r="T32" s="816"/>
      <c r="U32" s="816"/>
      <c r="V32" s="816">
        <v>538</v>
      </c>
      <c r="W32" s="816"/>
      <c r="X32" s="816"/>
      <c r="Y32" s="816"/>
      <c r="Z32" s="816"/>
      <c r="AA32" s="816">
        <v>84</v>
      </c>
      <c r="AB32" s="816"/>
      <c r="AC32" s="816"/>
      <c r="AD32" s="816"/>
      <c r="AE32" s="817"/>
      <c r="AF32" s="818">
        <v>1549</v>
      </c>
      <c r="AG32" s="819"/>
      <c r="AH32" s="819"/>
      <c r="AI32" s="819"/>
      <c r="AJ32" s="820"/>
      <c r="AK32" s="867">
        <v>219</v>
      </c>
      <c r="AL32" s="863"/>
      <c r="AM32" s="863"/>
      <c r="AN32" s="863"/>
      <c r="AO32" s="863"/>
      <c r="AP32" s="863">
        <v>2057</v>
      </c>
      <c r="AQ32" s="863"/>
      <c r="AR32" s="863"/>
      <c r="AS32" s="863"/>
      <c r="AT32" s="863"/>
      <c r="AU32" s="863">
        <v>1170</v>
      </c>
      <c r="AV32" s="863"/>
      <c r="AW32" s="863"/>
      <c r="AX32" s="863"/>
      <c r="AY32" s="863"/>
      <c r="AZ32" s="864"/>
      <c r="BA32" s="864"/>
      <c r="BB32" s="864"/>
      <c r="BC32" s="864"/>
      <c r="BD32" s="864"/>
      <c r="BE32" s="865" t="s">
        <v>409</v>
      </c>
      <c r="BF32" s="865"/>
      <c r="BG32" s="865"/>
      <c r="BH32" s="865"/>
      <c r="BI32" s="866"/>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t="s">
        <v>410</v>
      </c>
      <c r="C33" s="813"/>
      <c r="D33" s="813"/>
      <c r="E33" s="813"/>
      <c r="F33" s="813"/>
      <c r="G33" s="813"/>
      <c r="H33" s="813"/>
      <c r="I33" s="813"/>
      <c r="J33" s="813"/>
      <c r="K33" s="813"/>
      <c r="L33" s="813"/>
      <c r="M33" s="813"/>
      <c r="N33" s="813"/>
      <c r="O33" s="813"/>
      <c r="P33" s="814"/>
      <c r="Q33" s="815">
        <v>764</v>
      </c>
      <c r="R33" s="816"/>
      <c r="S33" s="816"/>
      <c r="T33" s="816"/>
      <c r="U33" s="816"/>
      <c r="V33" s="816">
        <v>763</v>
      </c>
      <c r="W33" s="816"/>
      <c r="X33" s="816"/>
      <c r="Y33" s="816"/>
      <c r="Z33" s="816"/>
      <c r="AA33" s="816">
        <v>1</v>
      </c>
      <c r="AB33" s="816"/>
      <c r="AC33" s="816"/>
      <c r="AD33" s="816"/>
      <c r="AE33" s="817"/>
      <c r="AF33" s="818">
        <v>28</v>
      </c>
      <c r="AG33" s="819"/>
      <c r="AH33" s="819"/>
      <c r="AI33" s="819"/>
      <c r="AJ33" s="820"/>
      <c r="AK33" s="867">
        <v>471</v>
      </c>
      <c r="AL33" s="863"/>
      <c r="AM33" s="863"/>
      <c r="AN33" s="863"/>
      <c r="AO33" s="863"/>
      <c r="AP33" s="863">
        <v>5648</v>
      </c>
      <c r="AQ33" s="863"/>
      <c r="AR33" s="863"/>
      <c r="AS33" s="863"/>
      <c r="AT33" s="863"/>
      <c r="AU33" s="863">
        <v>4903</v>
      </c>
      <c r="AV33" s="863"/>
      <c r="AW33" s="863"/>
      <c r="AX33" s="863"/>
      <c r="AY33" s="863"/>
      <c r="AZ33" s="864"/>
      <c r="BA33" s="864"/>
      <c r="BB33" s="864"/>
      <c r="BC33" s="864"/>
      <c r="BD33" s="864"/>
      <c r="BE33" s="865" t="s">
        <v>411</v>
      </c>
      <c r="BF33" s="865"/>
      <c r="BG33" s="865"/>
      <c r="BH33" s="865"/>
      <c r="BI33" s="866"/>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8"/>
      <c r="R50" s="869"/>
      <c r="S50" s="869"/>
      <c r="T50" s="869"/>
      <c r="U50" s="869"/>
      <c r="V50" s="869"/>
      <c r="W50" s="869"/>
      <c r="X50" s="869"/>
      <c r="Y50" s="869"/>
      <c r="Z50" s="869"/>
      <c r="AA50" s="869"/>
      <c r="AB50" s="869"/>
      <c r="AC50" s="869"/>
      <c r="AD50" s="869"/>
      <c r="AE50" s="870"/>
      <c r="AF50" s="818"/>
      <c r="AG50" s="819"/>
      <c r="AH50" s="819"/>
      <c r="AI50" s="819"/>
      <c r="AJ50" s="820"/>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8"/>
      <c r="R51" s="869"/>
      <c r="S51" s="869"/>
      <c r="T51" s="869"/>
      <c r="U51" s="869"/>
      <c r="V51" s="869"/>
      <c r="W51" s="869"/>
      <c r="X51" s="869"/>
      <c r="Y51" s="869"/>
      <c r="Z51" s="869"/>
      <c r="AA51" s="869"/>
      <c r="AB51" s="869"/>
      <c r="AC51" s="869"/>
      <c r="AD51" s="869"/>
      <c r="AE51" s="870"/>
      <c r="AF51" s="818"/>
      <c r="AG51" s="819"/>
      <c r="AH51" s="819"/>
      <c r="AI51" s="819"/>
      <c r="AJ51" s="820"/>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8"/>
      <c r="R52" s="869"/>
      <c r="S52" s="869"/>
      <c r="T52" s="869"/>
      <c r="U52" s="869"/>
      <c r="V52" s="869"/>
      <c r="W52" s="869"/>
      <c r="X52" s="869"/>
      <c r="Y52" s="869"/>
      <c r="Z52" s="869"/>
      <c r="AA52" s="869"/>
      <c r="AB52" s="869"/>
      <c r="AC52" s="869"/>
      <c r="AD52" s="869"/>
      <c r="AE52" s="870"/>
      <c r="AF52" s="818"/>
      <c r="AG52" s="819"/>
      <c r="AH52" s="819"/>
      <c r="AI52" s="819"/>
      <c r="AJ52" s="820"/>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8"/>
      <c r="R53" s="869"/>
      <c r="S53" s="869"/>
      <c r="T53" s="869"/>
      <c r="U53" s="869"/>
      <c r="V53" s="869"/>
      <c r="W53" s="869"/>
      <c r="X53" s="869"/>
      <c r="Y53" s="869"/>
      <c r="Z53" s="869"/>
      <c r="AA53" s="869"/>
      <c r="AB53" s="869"/>
      <c r="AC53" s="869"/>
      <c r="AD53" s="869"/>
      <c r="AE53" s="870"/>
      <c r="AF53" s="818"/>
      <c r="AG53" s="819"/>
      <c r="AH53" s="819"/>
      <c r="AI53" s="819"/>
      <c r="AJ53" s="820"/>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8"/>
      <c r="R54" s="869"/>
      <c r="S54" s="869"/>
      <c r="T54" s="869"/>
      <c r="U54" s="869"/>
      <c r="V54" s="869"/>
      <c r="W54" s="869"/>
      <c r="X54" s="869"/>
      <c r="Y54" s="869"/>
      <c r="Z54" s="869"/>
      <c r="AA54" s="869"/>
      <c r="AB54" s="869"/>
      <c r="AC54" s="869"/>
      <c r="AD54" s="869"/>
      <c r="AE54" s="870"/>
      <c r="AF54" s="818"/>
      <c r="AG54" s="819"/>
      <c r="AH54" s="819"/>
      <c r="AI54" s="819"/>
      <c r="AJ54" s="820"/>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8"/>
      <c r="R55" s="869"/>
      <c r="S55" s="869"/>
      <c r="T55" s="869"/>
      <c r="U55" s="869"/>
      <c r="V55" s="869"/>
      <c r="W55" s="869"/>
      <c r="X55" s="869"/>
      <c r="Y55" s="869"/>
      <c r="Z55" s="869"/>
      <c r="AA55" s="869"/>
      <c r="AB55" s="869"/>
      <c r="AC55" s="869"/>
      <c r="AD55" s="869"/>
      <c r="AE55" s="870"/>
      <c r="AF55" s="818"/>
      <c r="AG55" s="819"/>
      <c r="AH55" s="819"/>
      <c r="AI55" s="819"/>
      <c r="AJ55" s="820"/>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8"/>
      <c r="R56" s="869"/>
      <c r="S56" s="869"/>
      <c r="T56" s="869"/>
      <c r="U56" s="869"/>
      <c r="V56" s="869"/>
      <c r="W56" s="869"/>
      <c r="X56" s="869"/>
      <c r="Y56" s="869"/>
      <c r="Z56" s="869"/>
      <c r="AA56" s="869"/>
      <c r="AB56" s="869"/>
      <c r="AC56" s="869"/>
      <c r="AD56" s="869"/>
      <c r="AE56" s="870"/>
      <c r="AF56" s="818"/>
      <c r="AG56" s="819"/>
      <c r="AH56" s="819"/>
      <c r="AI56" s="819"/>
      <c r="AJ56" s="820"/>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8"/>
      <c r="R57" s="869"/>
      <c r="S57" s="869"/>
      <c r="T57" s="869"/>
      <c r="U57" s="869"/>
      <c r="V57" s="869"/>
      <c r="W57" s="869"/>
      <c r="X57" s="869"/>
      <c r="Y57" s="869"/>
      <c r="Z57" s="869"/>
      <c r="AA57" s="869"/>
      <c r="AB57" s="869"/>
      <c r="AC57" s="869"/>
      <c r="AD57" s="869"/>
      <c r="AE57" s="870"/>
      <c r="AF57" s="818"/>
      <c r="AG57" s="819"/>
      <c r="AH57" s="819"/>
      <c r="AI57" s="819"/>
      <c r="AJ57" s="820"/>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8"/>
      <c r="R58" s="869"/>
      <c r="S58" s="869"/>
      <c r="T58" s="869"/>
      <c r="U58" s="869"/>
      <c r="V58" s="869"/>
      <c r="W58" s="869"/>
      <c r="X58" s="869"/>
      <c r="Y58" s="869"/>
      <c r="Z58" s="869"/>
      <c r="AA58" s="869"/>
      <c r="AB58" s="869"/>
      <c r="AC58" s="869"/>
      <c r="AD58" s="869"/>
      <c r="AE58" s="870"/>
      <c r="AF58" s="818"/>
      <c r="AG58" s="819"/>
      <c r="AH58" s="819"/>
      <c r="AI58" s="819"/>
      <c r="AJ58" s="820"/>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8"/>
      <c r="R59" s="869"/>
      <c r="S59" s="869"/>
      <c r="T59" s="869"/>
      <c r="U59" s="869"/>
      <c r="V59" s="869"/>
      <c r="W59" s="869"/>
      <c r="X59" s="869"/>
      <c r="Y59" s="869"/>
      <c r="Z59" s="869"/>
      <c r="AA59" s="869"/>
      <c r="AB59" s="869"/>
      <c r="AC59" s="869"/>
      <c r="AD59" s="869"/>
      <c r="AE59" s="870"/>
      <c r="AF59" s="818"/>
      <c r="AG59" s="819"/>
      <c r="AH59" s="819"/>
      <c r="AI59" s="819"/>
      <c r="AJ59" s="820"/>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8"/>
      <c r="R60" s="869"/>
      <c r="S60" s="869"/>
      <c r="T60" s="869"/>
      <c r="U60" s="869"/>
      <c r="V60" s="869"/>
      <c r="W60" s="869"/>
      <c r="X60" s="869"/>
      <c r="Y60" s="869"/>
      <c r="Z60" s="869"/>
      <c r="AA60" s="869"/>
      <c r="AB60" s="869"/>
      <c r="AC60" s="869"/>
      <c r="AD60" s="869"/>
      <c r="AE60" s="870"/>
      <c r="AF60" s="818"/>
      <c r="AG60" s="819"/>
      <c r="AH60" s="819"/>
      <c r="AI60" s="819"/>
      <c r="AJ60" s="820"/>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8"/>
      <c r="R61" s="869"/>
      <c r="S61" s="869"/>
      <c r="T61" s="869"/>
      <c r="U61" s="869"/>
      <c r="V61" s="869"/>
      <c r="W61" s="869"/>
      <c r="X61" s="869"/>
      <c r="Y61" s="869"/>
      <c r="Z61" s="869"/>
      <c r="AA61" s="869"/>
      <c r="AB61" s="869"/>
      <c r="AC61" s="869"/>
      <c r="AD61" s="869"/>
      <c r="AE61" s="870"/>
      <c r="AF61" s="818"/>
      <c r="AG61" s="819"/>
      <c r="AH61" s="819"/>
      <c r="AI61" s="819"/>
      <c r="AJ61" s="820"/>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8"/>
      <c r="R62" s="869"/>
      <c r="S62" s="869"/>
      <c r="T62" s="869"/>
      <c r="U62" s="869"/>
      <c r="V62" s="869"/>
      <c r="W62" s="869"/>
      <c r="X62" s="869"/>
      <c r="Y62" s="869"/>
      <c r="Z62" s="869"/>
      <c r="AA62" s="869"/>
      <c r="AB62" s="869"/>
      <c r="AC62" s="869"/>
      <c r="AD62" s="869"/>
      <c r="AE62" s="870"/>
      <c r="AF62" s="818"/>
      <c r="AG62" s="819"/>
      <c r="AH62" s="819"/>
      <c r="AI62" s="819"/>
      <c r="AJ62" s="820"/>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412</v>
      </c>
      <c r="BK62" s="841"/>
      <c r="BL62" s="841"/>
      <c r="BM62" s="841"/>
      <c r="BN62" s="842"/>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390</v>
      </c>
      <c r="B63" s="821" t="s">
        <v>413</v>
      </c>
      <c r="C63" s="822"/>
      <c r="D63" s="822"/>
      <c r="E63" s="822"/>
      <c r="F63" s="822"/>
      <c r="G63" s="822"/>
      <c r="H63" s="822"/>
      <c r="I63" s="822"/>
      <c r="J63" s="822"/>
      <c r="K63" s="822"/>
      <c r="L63" s="822"/>
      <c r="M63" s="822"/>
      <c r="N63" s="822"/>
      <c r="O63" s="822"/>
      <c r="P63" s="823"/>
      <c r="Q63" s="873"/>
      <c r="R63" s="874"/>
      <c r="S63" s="874"/>
      <c r="T63" s="874"/>
      <c r="U63" s="874"/>
      <c r="V63" s="874"/>
      <c r="W63" s="874"/>
      <c r="X63" s="874"/>
      <c r="Y63" s="874"/>
      <c r="Z63" s="874"/>
      <c r="AA63" s="874"/>
      <c r="AB63" s="874"/>
      <c r="AC63" s="874"/>
      <c r="AD63" s="874"/>
      <c r="AE63" s="875"/>
      <c r="AF63" s="876">
        <v>3377</v>
      </c>
      <c r="AG63" s="877"/>
      <c r="AH63" s="877"/>
      <c r="AI63" s="877"/>
      <c r="AJ63" s="878"/>
      <c r="AK63" s="879"/>
      <c r="AL63" s="874"/>
      <c r="AM63" s="874"/>
      <c r="AN63" s="874"/>
      <c r="AO63" s="874"/>
      <c r="AP63" s="877">
        <f>SUM(AP28:AT33)</f>
        <v>10120</v>
      </c>
      <c r="AQ63" s="877"/>
      <c r="AR63" s="877"/>
      <c r="AS63" s="877"/>
      <c r="AT63" s="877"/>
      <c r="AU63" s="881">
        <f>SUM(AU28:AY33)</f>
        <v>7643</v>
      </c>
      <c r="AV63" s="882"/>
      <c r="AW63" s="882"/>
      <c r="AX63" s="882"/>
      <c r="AY63" s="883"/>
      <c r="AZ63" s="884"/>
      <c r="BA63" s="884"/>
      <c r="BB63" s="884"/>
      <c r="BC63" s="884"/>
      <c r="BD63" s="884"/>
      <c r="BE63" s="885"/>
      <c r="BF63" s="885"/>
      <c r="BG63" s="885"/>
      <c r="BH63" s="885"/>
      <c r="BI63" s="886"/>
      <c r="BJ63" s="887" t="s">
        <v>414</v>
      </c>
      <c r="BK63" s="882"/>
      <c r="BL63" s="882"/>
      <c r="BM63" s="882"/>
      <c r="BN63" s="888"/>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416</v>
      </c>
      <c r="B66" s="760"/>
      <c r="C66" s="760"/>
      <c r="D66" s="760"/>
      <c r="E66" s="760"/>
      <c r="F66" s="760"/>
      <c r="G66" s="760"/>
      <c r="H66" s="760"/>
      <c r="I66" s="760"/>
      <c r="J66" s="760"/>
      <c r="K66" s="760"/>
      <c r="L66" s="760"/>
      <c r="M66" s="760"/>
      <c r="N66" s="760"/>
      <c r="O66" s="760"/>
      <c r="P66" s="761"/>
      <c r="Q66" s="765" t="s">
        <v>417</v>
      </c>
      <c r="R66" s="766"/>
      <c r="S66" s="766"/>
      <c r="T66" s="766"/>
      <c r="U66" s="767"/>
      <c r="V66" s="765" t="s">
        <v>395</v>
      </c>
      <c r="W66" s="766"/>
      <c r="X66" s="766"/>
      <c r="Y66" s="766"/>
      <c r="Z66" s="767"/>
      <c r="AA66" s="765" t="s">
        <v>418</v>
      </c>
      <c r="AB66" s="766"/>
      <c r="AC66" s="766"/>
      <c r="AD66" s="766"/>
      <c r="AE66" s="767"/>
      <c r="AF66" s="889" t="s">
        <v>419</v>
      </c>
      <c r="AG66" s="848"/>
      <c r="AH66" s="848"/>
      <c r="AI66" s="848"/>
      <c r="AJ66" s="890"/>
      <c r="AK66" s="765" t="s">
        <v>398</v>
      </c>
      <c r="AL66" s="760"/>
      <c r="AM66" s="760"/>
      <c r="AN66" s="760"/>
      <c r="AO66" s="761"/>
      <c r="AP66" s="765" t="s">
        <v>420</v>
      </c>
      <c r="AQ66" s="766"/>
      <c r="AR66" s="766"/>
      <c r="AS66" s="766"/>
      <c r="AT66" s="767"/>
      <c r="AU66" s="765" t="s">
        <v>421</v>
      </c>
      <c r="AV66" s="766"/>
      <c r="AW66" s="766"/>
      <c r="AX66" s="766"/>
      <c r="AY66" s="767"/>
      <c r="AZ66" s="765" t="s">
        <v>377</v>
      </c>
      <c r="BA66" s="766"/>
      <c r="BB66" s="766"/>
      <c r="BC66" s="766"/>
      <c r="BD66" s="772"/>
      <c r="BE66" s="232"/>
      <c r="BF66" s="232"/>
      <c r="BG66" s="232"/>
      <c r="BH66" s="232"/>
      <c r="BI66" s="232"/>
      <c r="BJ66" s="232"/>
      <c r="BK66" s="232"/>
      <c r="BL66" s="232"/>
      <c r="BM66" s="232"/>
      <c r="BN66" s="232"/>
      <c r="BO66" s="232"/>
      <c r="BP66" s="232"/>
      <c r="BQ66" s="229">
        <v>60</v>
      </c>
      <c r="BR66" s="234"/>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91"/>
      <c r="AG67" s="851"/>
      <c r="AH67" s="851"/>
      <c r="AI67" s="851"/>
      <c r="AJ67" s="892"/>
      <c r="AK67" s="893"/>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21"/>
    </row>
    <row r="68" spans="1:131" ht="26.25" customHeight="1" thickTop="1" x14ac:dyDescent="0.15">
      <c r="A68" s="227">
        <v>1</v>
      </c>
      <c r="B68" s="904" t="s">
        <v>587</v>
      </c>
      <c r="C68" s="905"/>
      <c r="D68" s="905"/>
      <c r="E68" s="905"/>
      <c r="F68" s="905"/>
      <c r="G68" s="905"/>
      <c r="H68" s="905"/>
      <c r="I68" s="905"/>
      <c r="J68" s="905"/>
      <c r="K68" s="905"/>
      <c r="L68" s="905"/>
      <c r="M68" s="905"/>
      <c r="N68" s="905"/>
      <c r="O68" s="905"/>
      <c r="P68" s="906"/>
      <c r="Q68" s="907">
        <v>2363</v>
      </c>
      <c r="R68" s="901"/>
      <c r="S68" s="901"/>
      <c r="T68" s="901"/>
      <c r="U68" s="901"/>
      <c r="V68" s="901">
        <v>2328</v>
      </c>
      <c r="W68" s="901"/>
      <c r="X68" s="901"/>
      <c r="Y68" s="901"/>
      <c r="Z68" s="901"/>
      <c r="AA68" s="901">
        <v>35</v>
      </c>
      <c r="AB68" s="901"/>
      <c r="AC68" s="901"/>
      <c r="AD68" s="901"/>
      <c r="AE68" s="901"/>
      <c r="AF68" s="901">
        <v>35</v>
      </c>
      <c r="AG68" s="901"/>
      <c r="AH68" s="901"/>
      <c r="AI68" s="901"/>
      <c r="AJ68" s="901"/>
      <c r="AK68" s="901" t="s">
        <v>597</v>
      </c>
      <c r="AL68" s="901"/>
      <c r="AM68" s="901"/>
      <c r="AN68" s="901"/>
      <c r="AO68" s="901"/>
      <c r="AP68" s="901">
        <v>2</v>
      </c>
      <c r="AQ68" s="901"/>
      <c r="AR68" s="901"/>
      <c r="AS68" s="901"/>
      <c r="AT68" s="901"/>
      <c r="AU68" s="901">
        <v>1</v>
      </c>
      <c r="AV68" s="901"/>
      <c r="AW68" s="901"/>
      <c r="AX68" s="901"/>
      <c r="AY68" s="901"/>
      <c r="AZ68" s="902"/>
      <c r="BA68" s="902"/>
      <c r="BB68" s="902"/>
      <c r="BC68" s="902"/>
      <c r="BD68" s="903"/>
      <c r="BE68" s="232"/>
      <c r="BF68" s="232"/>
      <c r="BG68" s="232"/>
      <c r="BH68" s="232"/>
      <c r="BI68" s="232"/>
      <c r="BJ68" s="232"/>
      <c r="BK68" s="232"/>
      <c r="BL68" s="232"/>
      <c r="BM68" s="232"/>
      <c r="BN68" s="232"/>
      <c r="BO68" s="232"/>
      <c r="BP68" s="232"/>
      <c r="BQ68" s="229">
        <v>62</v>
      </c>
      <c r="BR68" s="234"/>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21"/>
    </row>
    <row r="69" spans="1:131" ht="26.25" customHeight="1" x14ac:dyDescent="0.15">
      <c r="A69" s="229">
        <v>2</v>
      </c>
      <c r="B69" s="908" t="s">
        <v>588</v>
      </c>
      <c r="C69" s="909"/>
      <c r="D69" s="909"/>
      <c r="E69" s="909"/>
      <c r="F69" s="909"/>
      <c r="G69" s="909"/>
      <c r="H69" s="909"/>
      <c r="I69" s="909"/>
      <c r="J69" s="909"/>
      <c r="K69" s="909"/>
      <c r="L69" s="909"/>
      <c r="M69" s="909"/>
      <c r="N69" s="909"/>
      <c r="O69" s="909"/>
      <c r="P69" s="910"/>
      <c r="Q69" s="911">
        <v>2285</v>
      </c>
      <c r="R69" s="863"/>
      <c r="S69" s="863"/>
      <c r="T69" s="863"/>
      <c r="U69" s="863"/>
      <c r="V69" s="863">
        <v>2240</v>
      </c>
      <c r="W69" s="863"/>
      <c r="X69" s="863"/>
      <c r="Y69" s="863"/>
      <c r="Z69" s="863"/>
      <c r="AA69" s="863">
        <v>45</v>
      </c>
      <c r="AB69" s="863"/>
      <c r="AC69" s="863"/>
      <c r="AD69" s="863"/>
      <c r="AE69" s="863"/>
      <c r="AF69" s="863">
        <v>45</v>
      </c>
      <c r="AG69" s="863"/>
      <c r="AH69" s="863"/>
      <c r="AI69" s="863"/>
      <c r="AJ69" s="863"/>
      <c r="AK69" s="863" t="s">
        <v>597</v>
      </c>
      <c r="AL69" s="863"/>
      <c r="AM69" s="863"/>
      <c r="AN69" s="863"/>
      <c r="AO69" s="863"/>
      <c r="AP69" s="863">
        <v>631</v>
      </c>
      <c r="AQ69" s="863"/>
      <c r="AR69" s="863"/>
      <c r="AS69" s="863"/>
      <c r="AT69" s="863"/>
      <c r="AU69" s="863">
        <v>147</v>
      </c>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21"/>
    </row>
    <row r="70" spans="1:131" ht="26.25" customHeight="1" x14ac:dyDescent="0.15">
      <c r="A70" s="229">
        <v>3</v>
      </c>
      <c r="B70" s="908" t="s">
        <v>589</v>
      </c>
      <c r="C70" s="909"/>
      <c r="D70" s="909"/>
      <c r="E70" s="909"/>
      <c r="F70" s="909"/>
      <c r="G70" s="909"/>
      <c r="H70" s="909"/>
      <c r="I70" s="909"/>
      <c r="J70" s="909"/>
      <c r="K70" s="909"/>
      <c r="L70" s="909"/>
      <c r="M70" s="909"/>
      <c r="N70" s="909"/>
      <c r="O70" s="909"/>
      <c r="P70" s="910"/>
      <c r="Q70" s="911">
        <v>549</v>
      </c>
      <c r="R70" s="863"/>
      <c r="S70" s="863"/>
      <c r="T70" s="863"/>
      <c r="U70" s="863"/>
      <c r="V70" s="863">
        <v>528</v>
      </c>
      <c r="W70" s="863"/>
      <c r="X70" s="863"/>
      <c r="Y70" s="863"/>
      <c r="Z70" s="863"/>
      <c r="AA70" s="863">
        <v>21</v>
      </c>
      <c r="AB70" s="863"/>
      <c r="AC70" s="863"/>
      <c r="AD70" s="863"/>
      <c r="AE70" s="863"/>
      <c r="AF70" s="863">
        <v>21</v>
      </c>
      <c r="AG70" s="863"/>
      <c r="AH70" s="863"/>
      <c r="AI70" s="863"/>
      <c r="AJ70" s="863"/>
      <c r="AK70" s="863" t="s">
        <v>597</v>
      </c>
      <c r="AL70" s="863"/>
      <c r="AM70" s="863"/>
      <c r="AN70" s="863"/>
      <c r="AO70" s="863"/>
      <c r="AP70" s="863" t="s">
        <v>597</v>
      </c>
      <c r="AQ70" s="863"/>
      <c r="AR70" s="863"/>
      <c r="AS70" s="863"/>
      <c r="AT70" s="863"/>
      <c r="AU70" s="863" t="s">
        <v>597</v>
      </c>
      <c r="AV70" s="863"/>
      <c r="AW70" s="863"/>
      <c r="AX70" s="863"/>
      <c r="AY70" s="863"/>
      <c r="AZ70" s="865"/>
      <c r="BA70" s="865"/>
      <c r="BB70" s="865"/>
      <c r="BC70" s="865"/>
      <c r="BD70" s="866"/>
      <c r="BE70" s="232"/>
      <c r="BF70" s="232"/>
      <c r="BG70" s="232"/>
      <c r="BH70" s="232"/>
      <c r="BI70" s="232"/>
      <c r="BJ70" s="232"/>
      <c r="BK70" s="232"/>
      <c r="BL70" s="232"/>
      <c r="BM70" s="232"/>
      <c r="BN70" s="232"/>
      <c r="BO70" s="232"/>
      <c r="BP70" s="232"/>
      <c r="BQ70" s="229">
        <v>64</v>
      </c>
      <c r="BR70" s="234"/>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21"/>
    </row>
    <row r="71" spans="1:131" ht="26.25" customHeight="1" x14ac:dyDescent="0.15">
      <c r="A71" s="229">
        <v>4</v>
      </c>
      <c r="B71" s="908" t="s">
        <v>590</v>
      </c>
      <c r="C71" s="909"/>
      <c r="D71" s="909"/>
      <c r="E71" s="909"/>
      <c r="F71" s="909"/>
      <c r="G71" s="909"/>
      <c r="H71" s="909"/>
      <c r="I71" s="909"/>
      <c r="J71" s="909"/>
      <c r="K71" s="909"/>
      <c r="L71" s="909"/>
      <c r="M71" s="909"/>
      <c r="N71" s="909"/>
      <c r="O71" s="909"/>
      <c r="P71" s="910"/>
      <c r="Q71" s="911">
        <v>162891</v>
      </c>
      <c r="R71" s="863"/>
      <c r="S71" s="863"/>
      <c r="T71" s="863"/>
      <c r="U71" s="863"/>
      <c r="V71" s="863">
        <v>159883</v>
      </c>
      <c r="W71" s="863"/>
      <c r="X71" s="863"/>
      <c r="Y71" s="863"/>
      <c r="Z71" s="863"/>
      <c r="AA71" s="863">
        <v>3008</v>
      </c>
      <c r="AB71" s="863"/>
      <c r="AC71" s="863"/>
      <c r="AD71" s="863"/>
      <c r="AE71" s="863"/>
      <c r="AF71" s="863">
        <v>3008</v>
      </c>
      <c r="AG71" s="863"/>
      <c r="AH71" s="863"/>
      <c r="AI71" s="863"/>
      <c r="AJ71" s="863"/>
      <c r="AK71" s="863">
        <v>358</v>
      </c>
      <c r="AL71" s="863"/>
      <c r="AM71" s="863"/>
      <c r="AN71" s="863"/>
      <c r="AO71" s="863"/>
      <c r="AP71" s="863" t="s">
        <v>597</v>
      </c>
      <c r="AQ71" s="863"/>
      <c r="AR71" s="863"/>
      <c r="AS71" s="863"/>
      <c r="AT71" s="863"/>
      <c r="AU71" s="863" t="s">
        <v>597</v>
      </c>
      <c r="AV71" s="863"/>
      <c r="AW71" s="863"/>
      <c r="AX71" s="863"/>
      <c r="AY71" s="863"/>
      <c r="AZ71" s="865"/>
      <c r="BA71" s="865"/>
      <c r="BB71" s="865"/>
      <c r="BC71" s="865"/>
      <c r="BD71" s="866"/>
      <c r="BE71" s="232"/>
      <c r="BF71" s="232"/>
      <c r="BG71" s="232"/>
      <c r="BH71" s="232"/>
      <c r="BI71" s="232"/>
      <c r="BJ71" s="232"/>
      <c r="BK71" s="232"/>
      <c r="BL71" s="232"/>
      <c r="BM71" s="232"/>
      <c r="BN71" s="232"/>
      <c r="BO71" s="232"/>
      <c r="BP71" s="232"/>
      <c r="BQ71" s="229">
        <v>65</v>
      </c>
      <c r="BR71" s="234"/>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21"/>
    </row>
    <row r="72" spans="1:131" ht="26.25" customHeight="1" x14ac:dyDescent="0.15">
      <c r="A72" s="229">
        <v>5</v>
      </c>
      <c r="B72" s="908" t="s">
        <v>591</v>
      </c>
      <c r="C72" s="909"/>
      <c r="D72" s="909"/>
      <c r="E72" s="909"/>
      <c r="F72" s="909"/>
      <c r="G72" s="909"/>
      <c r="H72" s="909"/>
      <c r="I72" s="909"/>
      <c r="J72" s="909"/>
      <c r="K72" s="909"/>
      <c r="L72" s="909"/>
      <c r="M72" s="909"/>
      <c r="N72" s="909"/>
      <c r="O72" s="909"/>
      <c r="P72" s="910"/>
      <c r="Q72" s="911">
        <v>149</v>
      </c>
      <c r="R72" s="863"/>
      <c r="S72" s="863"/>
      <c r="T72" s="863"/>
      <c r="U72" s="863"/>
      <c r="V72" s="863">
        <v>144</v>
      </c>
      <c r="W72" s="863"/>
      <c r="X72" s="863"/>
      <c r="Y72" s="863"/>
      <c r="Z72" s="863"/>
      <c r="AA72" s="863">
        <v>5</v>
      </c>
      <c r="AB72" s="863"/>
      <c r="AC72" s="863"/>
      <c r="AD72" s="863"/>
      <c r="AE72" s="863"/>
      <c r="AF72" s="863">
        <v>5</v>
      </c>
      <c r="AG72" s="863"/>
      <c r="AH72" s="863"/>
      <c r="AI72" s="863"/>
      <c r="AJ72" s="863"/>
      <c r="AK72" s="863" t="s">
        <v>598</v>
      </c>
      <c r="AL72" s="863"/>
      <c r="AM72" s="863"/>
      <c r="AN72" s="863"/>
      <c r="AO72" s="863"/>
      <c r="AP72" s="863" t="s">
        <v>597</v>
      </c>
      <c r="AQ72" s="863"/>
      <c r="AR72" s="863"/>
      <c r="AS72" s="863"/>
      <c r="AT72" s="863"/>
      <c r="AU72" s="863" t="s">
        <v>597</v>
      </c>
      <c r="AV72" s="863"/>
      <c r="AW72" s="863"/>
      <c r="AX72" s="863"/>
      <c r="AY72" s="863"/>
      <c r="AZ72" s="865"/>
      <c r="BA72" s="865"/>
      <c r="BB72" s="865"/>
      <c r="BC72" s="865"/>
      <c r="BD72" s="866"/>
      <c r="BE72" s="232"/>
      <c r="BF72" s="232"/>
      <c r="BG72" s="232"/>
      <c r="BH72" s="232"/>
      <c r="BI72" s="232"/>
      <c r="BJ72" s="232"/>
      <c r="BK72" s="232"/>
      <c r="BL72" s="232"/>
      <c r="BM72" s="232"/>
      <c r="BN72" s="232"/>
      <c r="BO72" s="232"/>
      <c r="BP72" s="232"/>
      <c r="BQ72" s="229">
        <v>66</v>
      </c>
      <c r="BR72" s="234"/>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21"/>
    </row>
    <row r="73" spans="1:131" ht="26.25" customHeight="1" x14ac:dyDescent="0.15">
      <c r="A73" s="229">
        <v>6</v>
      </c>
      <c r="B73" s="908" t="s">
        <v>592</v>
      </c>
      <c r="C73" s="909"/>
      <c r="D73" s="909"/>
      <c r="E73" s="909"/>
      <c r="F73" s="909"/>
      <c r="G73" s="909"/>
      <c r="H73" s="909"/>
      <c r="I73" s="909"/>
      <c r="J73" s="909"/>
      <c r="K73" s="909"/>
      <c r="L73" s="909"/>
      <c r="M73" s="909"/>
      <c r="N73" s="909"/>
      <c r="O73" s="909"/>
      <c r="P73" s="910"/>
      <c r="Q73" s="911">
        <v>4</v>
      </c>
      <c r="R73" s="863"/>
      <c r="S73" s="863"/>
      <c r="T73" s="863"/>
      <c r="U73" s="863"/>
      <c r="V73" s="863">
        <v>1</v>
      </c>
      <c r="W73" s="863"/>
      <c r="X73" s="863"/>
      <c r="Y73" s="863"/>
      <c r="Z73" s="863"/>
      <c r="AA73" s="863">
        <v>3</v>
      </c>
      <c r="AB73" s="863"/>
      <c r="AC73" s="863"/>
      <c r="AD73" s="863"/>
      <c r="AE73" s="863"/>
      <c r="AF73" s="863">
        <v>3</v>
      </c>
      <c r="AG73" s="863"/>
      <c r="AH73" s="863"/>
      <c r="AI73" s="863"/>
      <c r="AJ73" s="863"/>
      <c r="AK73" s="863" t="s">
        <v>597</v>
      </c>
      <c r="AL73" s="863"/>
      <c r="AM73" s="863"/>
      <c r="AN73" s="863"/>
      <c r="AO73" s="863"/>
      <c r="AP73" s="863" t="s">
        <v>599</v>
      </c>
      <c r="AQ73" s="863"/>
      <c r="AR73" s="863"/>
      <c r="AS73" s="863"/>
      <c r="AT73" s="863"/>
      <c r="AU73" s="863" t="s">
        <v>597</v>
      </c>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21"/>
    </row>
    <row r="74" spans="1:131" ht="26.25" customHeight="1" x14ac:dyDescent="0.15">
      <c r="A74" s="229">
        <v>7</v>
      </c>
      <c r="B74" s="908" t="s">
        <v>593</v>
      </c>
      <c r="C74" s="909"/>
      <c r="D74" s="909"/>
      <c r="E74" s="909"/>
      <c r="F74" s="909"/>
      <c r="G74" s="909"/>
      <c r="H74" s="909"/>
      <c r="I74" s="909"/>
      <c r="J74" s="909"/>
      <c r="K74" s="909"/>
      <c r="L74" s="909"/>
      <c r="M74" s="909"/>
      <c r="N74" s="909"/>
      <c r="O74" s="909"/>
      <c r="P74" s="910"/>
      <c r="Q74" s="911">
        <v>432</v>
      </c>
      <c r="R74" s="863"/>
      <c r="S74" s="863"/>
      <c r="T74" s="863"/>
      <c r="U74" s="863"/>
      <c r="V74" s="863">
        <v>432</v>
      </c>
      <c r="W74" s="863"/>
      <c r="X74" s="863"/>
      <c r="Y74" s="863"/>
      <c r="Z74" s="863"/>
      <c r="AA74" s="863">
        <v>0</v>
      </c>
      <c r="AB74" s="863"/>
      <c r="AC74" s="863"/>
      <c r="AD74" s="863"/>
      <c r="AE74" s="863"/>
      <c r="AF74" s="863" t="s">
        <v>605</v>
      </c>
      <c r="AG74" s="863"/>
      <c r="AH74" s="863"/>
      <c r="AI74" s="863"/>
      <c r="AJ74" s="863"/>
      <c r="AK74" s="863">
        <v>172</v>
      </c>
      <c r="AL74" s="863"/>
      <c r="AM74" s="863"/>
      <c r="AN74" s="863"/>
      <c r="AO74" s="863"/>
      <c r="AP74" s="863" t="s">
        <v>599</v>
      </c>
      <c r="AQ74" s="863"/>
      <c r="AR74" s="863"/>
      <c r="AS74" s="863"/>
      <c r="AT74" s="863"/>
      <c r="AU74" s="863" t="s">
        <v>597</v>
      </c>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21"/>
    </row>
    <row r="75" spans="1:131" ht="26.25" customHeight="1" x14ac:dyDescent="0.15">
      <c r="A75" s="229">
        <v>8</v>
      </c>
      <c r="B75" s="908"/>
      <c r="C75" s="909"/>
      <c r="D75" s="909"/>
      <c r="E75" s="909"/>
      <c r="F75" s="909"/>
      <c r="G75" s="909"/>
      <c r="H75" s="909"/>
      <c r="I75" s="909"/>
      <c r="J75" s="909"/>
      <c r="K75" s="909"/>
      <c r="L75" s="909"/>
      <c r="M75" s="909"/>
      <c r="N75" s="909"/>
      <c r="O75" s="909"/>
      <c r="P75" s="910"/>
      <c r="Q75" s="912"/>
      <c r="R75" s="913"/>
      <c r="S75" s="913"/>
      <c r="T75" s="913"/>
      <c r="U75" s="867"/>
      <c r="V75" s="914"/>
      <c r="W75" s="913"/>
      <c r="X75" s="913"/>
      <c r="Y75" s="913"/>
      <c r="Z75" s="867"/>
      <c r="AA75" s="914"/>
      <c r="AB75" s="913"/>
      <c r="AC75" s="913"/>
      <c r="AD75" s="913"/>
      <c r="AE75" s="867"/>
      <c r="AF75" s="914"/>
      <c r="AG75" s="913"/>
      <c r="AH75" s="913"/>
      <c r="AI75" s="913"/>
      <c r="AJ75" s="867"/>
      <c r="AK75" s="914"/>
      <c r="AL75" s="913"/>
      <c r="AM75" s="913"/>
      <c r="AN75" s="913"/>
      <c r="AO75" s="867"/>
      <c r="AP75" s="914"/>
      <c r="AQ75" s="913"/>
      <c r="AR75" s="913"/>
      <c r="AS75" s="913"/>
      <c r="AT75" s="867"/>
      <c r="AU75" s="914"/>
      <c r="AV75" s="913"/>
      <c r="AW75" s="913"/>
      <c r="AX75" s="913"/>
      <c r="AY75" s="867"/>
      <c r="AZ75" s="865"/>
      <c r="BA75" s="865"/>
      <c r="BB75" s="865"/>
      <c r="BC75" s="865"/>
      <c r="BD75" s="866"/>
      <c r="BE75" s="232"/>
      <c r="BF75" s="232"/>
      <c r="BG75" s="232"/>
      <c r="BH75" s="232"/>
      <c r="BI75" s="232"/>
      <c r="BJ75" s="232"/>
      <c r="BK75" s="232"/>
      <c r="BL75" s="232"/>
      <c r="BM75" s="232"/>
      <c r="BN75" s="232"/>
      <c r="BO75" s="232"/>
      <c r="BP75" s="232"/>
      <c r="BQ75" s="229">
        <v>69</v>
      </c>
      <c r="BR75" s="234"/>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21"/>
    </row>
    <row r="76" spans="1:131" ht="26.25" customHeight="1" x14ac:dyDescent="0.15">
      <c r="A76" s="229">
        <v>9</v>
      </c>
      <c r="B76" s="908"/>
      <c r="C76" s="909"/>
      <c r="D76" s="909"/>
      <c r="E76" s="909"/>
      <c r="F76" s="909"/>
      <c r="G76" s="909"/>
      <c r="H76" s="909"/>
      <c r="I76" s="909"/>
      <c r="J76" s="909"/>
      <c r="K76" s="909"/>
      <c r="L76" s="909"/>
      <c r="M76" s="909"/>
      <c r="N76" s="909"/>
      <c r="O76" s="909"/>
      <c r="P76" s="910"/>
      <c r="Q76" s="912"/>
      <c r="R76" s="913"/>
      <c r="S76" s="913"/>
      <c r="T76" s="913"/>
      <c r="U76" s="867"/>
      <c r="V76" s="914"/>
      <c r="W76" s="913"/>
      <c r="X76" s="913"/>
      <c r="Y76" s="913"/>
      <c r="Z76" s="867"/>
      <c r="AA76" s="914"/>
      <c r="AB76" s="913"/>
      <c r="AC76" s="913"/>
      <c r="AD76" s="913"/>
      <c r="AE76" s="867"/>
      <c r="AF76" s="914"/>
      <c r="AG76" s="913"/>
      <c r="AH76" s="913"/>
      <c r="AI76" s="913"/>
      <c r="AJ76" s="867"/>
      <c r="AK76" s="914"/>
      <c r="AL76" s="913"/>
      <c r="AM76" s="913"/>
      <c r="AN76" s="913"/>
      <c r="AO76" s="867"/>
      <c r="AP76" s="914"/>
      <c r="AQ76" s="913"/>
      <c r="AR76" s="913"/>
      <c r="AS76" s="913"/>
      <c r="AT76" s="867"/>
      <c r="AU76" s="914"/>
      <c r="AV76" s="913"/>
      <c r="AW76" s="913"/>
      <c r="AX76" s="913"/>
      <c r="AY76" s="867"/>
      <c r="AZ76" s="865"/>
      <c r="BA76" s="865"/>
      <c r="BB76" s="865"/>
      <c r="BC76" s="865"/>
      <c r="BD76" s="866"/>
      <c r="BE76" s="232"/>
      <c r="BF76" s="232"/>
      <c r="BG76" s="232"/>
      <c r="BH76" s="232"/>
      <c r="BI76" s="232"/>
      <c r="BJ76" s="232"/>
      <c r="BK76" s="232"/>
      <c r="BL76" s="232"/>
      <c r="BM76" s="232"/>
      <c r="BN76" s="232"/>
      <c r="BO76" s="232"/>
      <c r="BP76" s="232"/>
      <c r="BQ76" s="229">
        <v>70</v>
      </c>
      <c r="BR76" s="234"/>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21"/>
    </row>
    <row r="77" spans="1:131" ht="26.25" customHeight="1" x14ac:dyDescent="0.15">
      <c r="A77" s="229">
        <v>10</v>
      </c>
      <c r="B77" s="908"/>
      <c r="C77" s="909"/>
      <c r="D77" s="909"/>
      <c r="E77" s="909"/>
      <c r="F77" s="909"/>
      <c r="G77" s="909"/>
      <c r="H77" s="909"/>
      <c r="I77" s="909"/>
      <c r="J77" s="909"/>
      <c r="K77" s="909"/>
      <c r="L77" s="909"/>
      <c r="M77" s="909"/>
      <c r="N77" s="909"/>
      <c r="O77" s="909"/>
      <c r="P77" s="910"/>
      <c r="Q77" s="912"/>
      <c r="R77" s="913"/>
      <c r="S77" s="913"/>
      <c r="T77" s="913"/>
      <c r="U77" s="867"/>
      <c r="V77" s="914"/>
      <c r="W77" s="913"/>
      <c r="X77" s="913"/>
      <c r="Y77" s="913"/>
      <c r="Z77" s="867"/>
      <c r="AA77" s="914"/>
      <c r="AB77" s="913"/>
      <c r="AC77" s="913"/>
      <c r="AD77" s="913"/>
      <c r="AE77" s="867"/>
      <c r="AF77" s="914"/>
      <c r="AG77" s="913"/>
      <c r="AH77" s="913"/>
      <c r="AI77" s="913"/>
      <c r="AJ77" s="867"/>
      <c r="AK77" s="914"/>
      <c r="AL77" s="913"/>
      <c r="AM77" s="913"/>
      <c r="AN77" s="913"/>
      <c r="AO77" s="867"/>
      <c r="AP77" s="914"/>
      <c r="AQ77" s="913"/>
      <c r="AR77" s="913"/>
      <c r="AS77" s="913"/>
      <c r="AT77" s="867"/>
      <c r="AU77" s="914"/>
      <c r="AV77" s="913"/>
      <c r="AW77" s="913"/>
      <c r="AX77" s="913"/>
      <c r="AY77" s="867"/>
      <c r="AZ77" s="865"/>
      <c r="BA77" s="865"/>
      <c r="BB77" s="865"/>
      <c r="BC77" s="865"/>
      <c r="BD77" s="866"/>
      <c r="BE77" s="232"/>
      <c r="BF77" s="232"/>
      <c r="BG77" s="232"/>
      <c r="BH77" s="232"/>
      <c r="BI77" s="232"/>
      <c r="BJ77" s="232"/>
      <c r="BK77" s="232"/>
      <c r="BL77" s="232"/>
      <c r="BM77" s="232"/>
      <c r="BN77" s="232"/>
      <c r="BO77" s="232"/>
      <c r="BP77" s="232"/>
      <c r="BQ77" s="229">
        <v>71</v>
      </c>
      <c r="BR77" s="234"/>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21"/>
    </row>
    <row r="78" spans="1:131" ht="26.25" customHeight="1" x14ac:dyDescent="0.15">
      <c r="A78" s="229">
        <v>11</v>
      </c>
      <c r="B78" s="908"/>
      <c r="C78" s="909"/>
      <c r="D78" s="909"/>
      <c r="E78" s="909"/>
      <c r="F78" s="909"/>
      <c r="G78" s="909"/>
      <c r="H78" s="909"/>
      <c r="I78" s="909"/>
      <c r="J78" s="909"/>
      <c r="K78" s="909"/>
      <c r="L78" s="909"/>
      <c r="M78" s="909"/>
      <c r="N78" s="909"/>
      <c r="O78" s="909"/>
      <c r="P78" s="910"/>
      <c r="Q78" s="911"/>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21"/>
    </row>
    <row r="79" spans="1:131" ht="26.25" customHeight="1" x14ac:dyDescent="0.15">
      <c r="A79" s="229">
        <v>12</v>
      </c>
      <c r="B79" s="908"/>
      <c r="C79" s="909"/>
      <c r="D79" s="909"/>
      <c r="E79" s="909"/>
      <c r="F79" s="909"/>
      <c r="G79" s="909"/>
      <c r="H79" s="909"/>
      <c r="I79" s="909"/>
      <c r="J79" s="909"/>
      <c r="K79" s="909"/>
      <c r="L79" s="909"/>
      <c r="M79" s="909"/>
      <c r="N79" s="909"/>
      <c r="O79" s="909"/>
      <c r="P79" s="910"/>
      <c r="Q79" s="911"/>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21"/>
    </row>
    <row r="80" spans="1:131" ht="26.25" customHeight="1" x14ac:dyDescent="0.15">
      <c r="A80" s="229">
        <v>13</v>
      </c>
      <c r="B80" s="908"/>
      <c r="C80" s="909"/>
      <c r="D80" s="909"/>
      <c r="E80" s="909"/>
      <c r="F80" s="909"/>
      <c r="G80" s="909"/>
      <c r="H80" s="909"/>
      <c r="I80" s="909"/>
      <c r="J80" s="909"/>
      <c r="K80" s="909"/>
      <c r="L80" s="909"/>
      <c r="M80" s="909"/>
      <c r="N80" s="909"/>
      <c r="O80" s="909"/>
      <c r="P80" s="910"/>
      <c r="Q80" s="911"/>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21"/>
    </row>
    <row r="81" spans="1:131" ht="26.25" customHeight="1" x14ac:dyDescent="0.15">
      <c r="A81" s="229">
        <v>14</v>
      </c>
      <c r="B81" s="908"/>
      <c r="C81" s="909"/>
      <c r="D81" s="909"/>
      <c r="E81" s="909"/>
      <c r="F81" s="909"/>
      <c r="G81" s="909"/>
      <c r="H81" s="909"/>
      <c r="I81" s="909"/>
      <c r="J81" s="909"/>
      <c r="K81" s="909"/>
      <c r="L81" s="909"/>
      <c r="M81" s="909"/>
      <c r="N81" s="909"/>
      <c r="O81" s="909"/>
      <c r="P81" s="910"/>
      <c r="Q81" s="911"/>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21"/>
    </row>
    <row r="82" spans="1:131" ht="26.25" customHeight="1" x14ac:dyDescent="0.15">
      <c r="A82" s="229">
        <v>15</v>
      </c>
      <c r="B82" s="908"/>
      <c r="C82" s="909"/>
      <c r="D82" s="909"/>
      <c r="E82" s="909"/>
      <c r="F82" s="909"/>
      <c r="G82" s="909"/>
      <c r="H82" s="909"/>
      <c r="I82" s="909"/>
      <c r="J82" s="909"/>
      <c r="K82" s="909"/>
      <c r="L82" s="909"/>
      <c r="M82" s="909"/>
      <c r="N82" s="909"/>
      <c r="O82" s="909"/>
      <c r="P82" s="910"/>
      <c r="Q82" s="911"/>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21"/>
    </row>
    <row r="83" spans="1:131" ht="26.25" customHeight="1" x14ac:dyDescent="0.15">
      <c r="A83" s="229">
        <v>16</v>
      </c>
      <c r="B83" s="908"/>
      <c r="C83" s="909"/>
      <c r="D83" s="909"/>
      <c r="E83" s="909"/>
      <c r="F83" s="909"/>
      <c r="G83" s="909"/>
      <c r="H83" s="909"/>
      <c r="I83" s="909"/>
      <c r="J83" s="909"/>
      <c r="K83" s="909"/>
      <c r="L83" s="909"/>
      <c r="M83" s="909"/>
      <c r="N83" s="909"/>
      <c r="O83" s="909"/>
      <c r="P83" s="910"/>
      <c r="Q83" s="911"/>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21"/>
    </row>
    <row r="84" spans="1:131" ht="26.25" customHeight="1" x14ac:dyDescent="0.15">
      <c r="A84" s="229">
        <v>17</v>
      </c>
      <c r="B84" s="908"/>
      <c r="C84" s="909"/>
      <c r="D84" s="909"/>
      <c r="E84" s="909"/>
      <c r="F84" s="909"/>
      <c r="G84" s="909"/>
      <c r="H84" s="909"/>
      <c r="I84" s="909"/>
      <c r="J84" s="909"/>
      <c r="K84" s="909"/>
      <c r="L84" s="909"/>
      <c r="M84" s="909"/>
      <c r="N84" s="909"/>
      <c r="O84" s="909"/>
      <c r="P84" s="910"/>
      <c r="Q84" s="911"/>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21"/>
    </row>
    <row r="85" spans="1:131" ht="26.25" customHeight="1" x14ac:dyDescent="0.15">
      <c r="A85" s="229">
        <v>18</v>
      </c>
      <c r="B85" s="908"/>
      <c r="C85" s="909"/>
      <c r="D85" s="909"/>
      <c r="E85" s="909"/>
      <c r="F85" s="909"/>
      <c r="G85" s="909"/>
      <c r="H85" s="909"/>
      <c r="I85" s="909"/>
      <c r="J85" s="909"/>
      <c r="K85" s="909"/>
      <c r="L85" s="909"/>
      <c r="M85" s="909"/>
      <c r="N85" s="909"/>
      <c r="O85" s="909"/>
      <c r="P85" s="910"/>
      <c r="Q85" s="911"/>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21"/>
    </row>
    <row r="86" spans="1:131" ht="26.25" customHeight="1" x14ac:dyDescent="0.15">
      <c r="A86" s="229">
        <v>19</v>
      </c>
      <c r="B86" s="908"/>
      <c r="C86" s="909"/>
      <c r="D86" s="909"/>
      <c r="E86" s="909"/>
      <c r="F86" s="909"/>
      <c r="G86" s="909"/>
      <c r="H86" s="909"/>
      <c r="I86" s="909"/>
      <c r="J86" s="909"/>
      <c r="K86" s="909"/>
      <c r="L86" s="909"/>
      <c r="M86" s="909"/>
      <c r="N86" s="909"/>
      <c r="O86" s="909"/>
      <c r="P86" s="910"/>
      <c r="Q86" s="911"/>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21"/>
    </row>
    <row r="87" spans="1:131" ht="26.25" customHeight="1" x14ac:dyDescent="0.15">
      <c r="A87" s="235">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2"/>
      <c r="BF87" s="232"/>
      <c r="BG87" s="232"/>
      <c r="BH87" s="232"/>
      <c r="BI87" s="232"/>
      <c r="BJ87" s="232"/>
      <c r="BK87" s="232"/>
      <c r="BL87" s="232"/>
      <c r="BM87" s="232"/>
      <c r="BN87" s="232"/>
      <c r="BO87" s="232"/>
      <c r="BP87" s="232"/>
      <c r="BQ87" s="229">
        <v>81</v>
      </c>
      <c r="BR87" s="234"/>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21"/>
    </row>
    <row r="88" spans="1:131" ht="26.25" customHeight="1" thickBot="1" x14ac:dyDescent="0.2">
      <c r="A88" s="231" t="s">
        <v>390</v>
      </c>
      <c r="B88" s="821" t="s">
        <v>422</v>
      </c>
      <c r="C88" s="822"/>
      <c r="D88" s="822"/>
      <c r="E88" s="822"/>
      <c r="F88" s="822"/>
      <c r="G88" s="822"/>
      <c r="H88" s="822"/>
      <c r="I88" s="822"/>
      <c r="J88" s="822"/>
      <c r="K88" s="822"/>
      <c r="L88" s="822"/>
      <c r="M88" s="822"/>
      <c r="N88" s="822"/>
      <c r="O88" s="822"/>
      <c r="P88" s="823"/>
      <c r="Q88" s="873"/>
      <c r="R88" s="874"/>
      <c r="S88" s="874"/>
      <c r="T88" s="874"/>
      <c r="U88" s="874"/>
      <c r="V88" s="874"/>
      <c r="W88" s="874"/>
      <c r="X88" s="874"/>
      <c r="Y88" s="874"/>
      <c r="Z88" s="874"/>
      <c r="AA88" s="874"/>
      <c r="AB88" s="874"/>
      <c r="AC88" s="874"/>
      <c r="AD88" s="874"/>
      <c r="AE88" s="874"/>
      <c r="AF88" s="877">
        <f>SUM(AF68:AJ73)</f>
        <v>3117</v>
      </c>
      <c r="AG88" s="877"/>
      <c r="AH88" s="877"/>
      <c r="AI88" s="877"/>
      <c r="AJ88" s="877"/>
      <c r="AK88" s="874"/>
      <c r="AL88" s="874"/>
      <c r="AM88" s="874"/>
      <c r="AN88" s="874"/>
      <c r="AO88" s="874"/>
      <c r="AP88" s="877">
        <f>SUM(AP68:AT73)</f>
        <v>633</v>
      </c>
      <c r="AQ88" s="877"/>
      <c r="AR88" s="877"/>
      <c r="AS88" s="877"/>
      <c r="AT88" s="877"/>
      <c r="AU88" s="877">
        <f>SUM(AU68:AY73)</f>
        <v>148</v>
      </c>
      <c r="AV88" s="877"/>
      <c r="AW88" s="877"/>
      <c r="AX88" s="877"/>
      <c r="AY88" s="877"/>
      <c r="AZ88" s="885"/>
      <c r="BA88" s="885"/>
      <c r="BB88" s="885"/>
      <c r="BC88" s="885"/>
      <c r="BD88" s="886"/>
      <c r="BE88" s="232"/>
      <c r="BF88" s="232"/>
      <c r="BG88" s="232"/>
      <c r="BH88" s="232"/>
      <c r="BI88" s="232"/>
      <c r="BJ88" s="232"/>
      <c r="BK88" s="232"/>
      <c r="BL88" s="232"/>
      <c r="BM88" s="232"/>
      <c r="BN88" s="232"/>
      <c r="BO88" s="232"/>
      <c r="BP88" s="232"/>
      <c r="BQ88" s="229">
        <v>82</v>
      </c>
      <c r="BR88" s="234"/>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821" t="s">
        <v>423</v>
      </c>
      <c r="BS102" s="822"/>
      <c r="BT102" s="822"/>
      <c r="BU102" s="822"/>
      <c r="BV102" s="822"/>
      <c r="BW102" s="822"/>
      <c r="BX102" s="822"/>
      <c r="BY102" s="822"/>
      <c r="BZ102" s="822"/>
      <c r="CA102" s="822"/>
      <c r="CB102" s="822"/>
      <c r="CC102" s="822"/>
      <c r="CD102" s="822"/>
      <c r="CE102" s="822"/>
      <c r="CF102" s="822"/>
      <c r="CG102" s="823"/>
      <c r="CH102" s="922"/>
      <c r="CI102" s="923"/>
      <c r="CJ102" s="923"/>
      <c r="CK102" s="923"/>
      <c r="CL102" s="924"/>
      <c r="CM102" s="922"/>
      <c r="CN102" s="923"/>
      <c r="CO102" s="923"/>
      <c r="CP102" s="923"/>
      <c r="CQ102" s="924"/>
      <c r="CR102" s="925">
        <f>SUM(CR7:CV9)</f>
        <v>51</v>
      </c>
      <c r="CS102" s="882"/>
      <c r="CT102" s="882"/>
      <c r="CU102" s="882"/>
      <c r="CV102" s="926"/>
      <c r="CW102" s="925">
        <f t="shared" ref="CW102" si="3">SUM(CW7:DA9)</f>
        <v>25</v>
      </c>
      <c r="CX102" s="882"/>
      <c r="CY102" s="882"/>
      <c r="CZ102" s="882"/>
      <c r="DA102" s="926"/>
      <c r="DB102" s="925">
        <f t="shared" ref="DB102" si="4">SUM(DB7:DF9)</f>
        <v>90</v>
      </c>
      <c r="DC102" s="882"/>
      <c r="DD102" s="882"/>
      <c r="DE102" s="882"/>
      <c r="DF102" s="926"/>
      <c r="DG102" s="925"/>
      <c r="DH102" s="882"/>
      <c r="DI102" s="882"/>
      <c r="DJ102" s="882"/>
      <c r="DK102" s="926"/>
      <c r="DL102" s="925"/>
      <c r="DM102" s="882"/>
      <c r="DN102" s="882"/>
      <c r="DO102" s="882"/>
      <c r="DP102" s="926"/>
      <c r="DQ102" s="925"/>
      <c r="DR102" s="882"/>
      <c r="DS102" s="882"/>
      <c r="DT102" s="882"/>
      <c r="DU102" s="926"/>
      <c r="DV102" s="821"/>
      <c r="DW102" s="822"/>
      <c r="DX102" s="822"/>
      <c r="DY102" s="822"/>
      <c r="DZ102" s="949"/>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424</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425</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2" t="s">
        <v>428</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429</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15">
      <c r="A109" s="947" t="s">
        <v>430</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431</v>
      </c>
      <c r="AB109" s="928"/>
      <c r="AC109" s="928"/>
      <c r="AD109" s="928"/>
      <c r="AE109" s="929"/>
      <c r="AF109" s="927" t="s">
        <v>432</v>
      </c>
      <c r="AG109" s="928"/>
      <c r="AH109" s="928"/>
      <c r="AI109" s="928"/>
      <c r="AJ109" s="929"/>
      <c r="AK109" s="927" t="s">
        <v>304</v>
      </c>
      <c r="AL109" s="928"/>
      <c r="AM109" s="928"/>
      <c r="AN109" s="928"/>
      <c r="AO109" s="929"/>
      <c r="AP109" s="927" t="s">
        <v>433</v>
      </c>
      <c r="AQ109" s="928"/>
      <c r="AR109" s="928"/>
      <c r="AS109" s="928"/>
      <c r="AT109" s="930"/>
      <c r="AU109" s="947" t="s">
        <v>430</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431</v>
      </c>
      <c r="BR109" s="928"/>
      <c r="BS109" s="928"/>
      <c r="BT109" s="928"/>
      <c r="BU109" s="929"/>
      <c r="BV109" s="927" t="s">
        <v>432</v>
      </c>
      <c r="BW109" s="928"/>
      <c r="BX109" s="928"/>
      <c r="BY109" s="928"/>
      <c r="BZ109" s="929"/>
      <c r="CA109" s="927" t="s">
        <v>304</v>
      </c>
      <c r="CB109" s="928"/>
      <c r="CC109" s="928"/>
      <c r="CD109" s="928"/>
      <c r="CE109" s="929"/>
      <c r="CF109" s="948" t="s">
        <v>433</v>
      </c>
      <c r="CG109" s="948"/>
      <c r="CH109" s="948"/>
      <c r="CI109" s="948"/>
      <c r="CJ109" s="948"/>
      <c r="CK109" s="927" t="s">
        <v>434</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431</v>
      </c>
      <c r="DH109" s="928"/>
      <c r="DI109" s="928"/>
      <c r="DJ109" s="928"/>
      <c r="DK109" s="929"/>
      <c r="DL109" s="927" t="s">
        <v>432</v>
      </c>
      <c r="DM109" s="928"/>
      <c r="DN109" s="928"/>
      <c r="DO109" s="928"/>
      <c r="DP109" s="929"/>
      <c r="DQ109" s="927" t="s">
        <v>304</v>
      </c>
      <c r="DR109" s="928"/>
      <c r="DS109" s="928"/>
      <c r="DT109" s="928"/>
      <c r="DU109" s="929"/>
      <c r="DV109" s="927" t="s">
        <v>433</v>
      </c>
      <c r="DW109" s="928"/>
      <c r="DX109" s="928"/>
      <c r="DY109" s="928"/>
      <c r="DZ109" s="930"/>
    </row>
    <row r="110" spans="1:131" s="221" customFormat="1" ht="26.25" customHeight="1" x14ac:dyDescent="0.15">
      <c r="A110" s="931" t="s">
        <v>435</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1381704</v>
      </c>
      <c r="AB110" s="935"/>
      <c r="AC110" s="935"/>
      <c r="AD110" s="935"/>
      <c r="AE110" s="936"/>
      <c r="AF110" s="937">
        <v>1414806</v>
      </c>
      <c r="AG110" s="935"/>
      <c r="AH110" s="935"/>
      <c r="AI110" s="935"/>
      <c r="AJ110" s="936"/>
      <c r="AK110" s="937">
        <v>1601122</v>
      </c>
      <c r="AL110" s="935"/>
      <c r="AM110" s="935"/>
      <c r="AN110" s="935"/>
      <c r="AO110" s="936"/>
      <c r="AP110" s="938">
        <v>28.4</v>
      </c>
      <c r="AQ110" s="939"/>
      <c r="AR110" s="939"/>
      <c r="AS110" s="939"/>
      <c r="AT110" s="940"/>
      <c r="AU110" s="941" t="s">
        <v>72</v>
      </c>
      <c r="AV110" s="942"/>
      <c r="AW110" s="942"/>
      <c r="AX110" s="942"/>
      <c r="AY110" s="942"/>
      <c r="AZ110" s="964" t="s">
        <v>436</v>
      </c>
      <c r="BA110" s="932"/>
      <c r="BB110" s="932"/>
      <c r="BC110" s="932"/>
      <c r="BD110" s="932"/>
      <c r="BE110" s="932"/>
      <c r="BF110" s="932"/>
      <c r="BG110" s="932"/>
      <c r="BH110" s="932"/>
      <c r="BI110" s="932"/>
      <c r="BJ110" s="932"/>
      <c r="BK110" s="932"/>
      <c r="BL110" s="932"/>
      <c r="BM110" s="932"/>
      <c r="BN110" s="932"/>
      <c r="BO110" s="932"/>
      <c r="BP110" s="933"/>
      <c r="BQ110" s="965">
        <v>13040261</v>
      </c>
      <c r="BR110" s="966"/>
      <c r="BS110" s="966"/>
      <c r="BT110" s="966"/>
      <c r="BU110" s="966"/>
      <c r="BV110" s="966">
        <v>13354026</v>
      </c>
      <c r="BW110" s="966"/>
      <c r="BX110" s="966"/>
      <c r="BY110" s="966"/>
      <c r="BZ110" s="966"/>
      <c r="CA110" s="966">
        <v>14015651</v>
      </c>
      <c r="CB110" s="966"/>
      <c r="CC110" s="966"/>
      <c r="CD110" s="966"/>
      <c r="CE110" s="966"/>
      <c r="CF110" s="979">
        <v>248.4</v>
      </c>
      <c r="CG110" s="980"/>
      <c r="CH110" s="980"/>
      <c r="CI110" s="980"/>
      <c r="CJ110" s="980"/>
      <c r="CK110" s="981" t="s">
        <v>437</v>
      </c>
      <c r="CL110" s="982"/>
      <c r="CM110" s="964" t="s">
        <v>438</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439</v>
      </c>
      <c r="DH110" s="966"/>
      <c r="DI110" s="966"/>
      <c r="DJ110" s="966"/>
      <c r="DK110" s="966"/>
      <c r="DL110" s="966" t="s">
        <v>440</v>
      </c>
      <c r="DM110" s="966"/>
      <c r="DN110" s="966"/>
      <c r="DO110" s="966"/>
      <c r="DP110" s="966"/>
      <c r="DQ110" s="966" t="s">
        <v>440</v>
      </c>
      <c r="DR110" s="966"/>
      <c r="DS110" s="966"/>
      <c r="DT110" s="966"/>
      <c r="DU110" s="966"/>
      <c r="DV110" s="967" t="s">
        <v>414</v>
      </c>
      <c r="DW110" s="967"/>
      <c r="DX110" s="967"/>
      <c r="DY110" s="967"/>
      <c r="DZ110" s="968"/>
    </row>
    <row r="111" spans="1:131" s="221" customFormat="1" ht="26.25" customHeight="1" x14ac:dyDescent="0.15">
      <c r="A111" s="969" t="s">
        <v>441</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440</v>
      </c>
      <c r="AB111" s="973"/>
      <c r="AC111" s="973"/>
      <c r="AD111" s="973"/>
      <c r="AE111" s="974"/>
      <c r="AF111" s="975" t="s">
        <v>237</v>
      </c>
      <c r="AG111" s="973"/>
      <c r="AH111" s="973"/>
      <c r="AI111" s="973"/>
      <c r="AJ111" s="974"/>
      <c r="AK111" s="975" t="s">
        <v>440</v>
      </c>
      <c r="AL111" s="973"/>
      <c r="AM111" s="973"/>
      <c r="AN111" s="973"/>
      <c r="AO111" s="974"/>
      <c r="AP111" s="976" t="s">
        <v>440</v>
      </c>
      <c r="AQ111" s="977"/>
      <c r="AR111" s="977"/>
      <c r="AS111" s="977"/>
      <c r="AT111" s="978"/>
      <c r="AU111" s="943"/>
      <c r="AV111" s="944"/>
      <c r="AW111" s="944"/>
      <c r="AX111" s="944"/>
      <c r="AY111" s="944"/>
      <c r="AZ111" s="957" t="s">
        <v>442</v>
      </c>
      <c r="BA111" s="958"/>
      <c r="BB111" s="958"/>
      <c r="BC111" s="958"/>
      <c r="BD111" s="958"/>
      <c r="BE111" s="958"/>
      <c r="BF111" s="958"/>
      <c r="BG111" s="958"/>
      <c r="BH111" s="958"/>
      <c r="BI111" s="958"/>
      <c r="BJ111" s="958"/>
      <c r="BK111" s="958"/>
      <c r="BL111" s="958"/>
      <c r="BM111" s="958"/>
      <c r="BN111" s="958"/>
      <c r="BO111" s="958"/>
      <c r="BP111" s="959"/>
      <c r="BQ111" s="960" t="s">
        <v>440</v>
      </c>
      <c r="BR111" s="961"/>
      <c r="BS111" s="961"/>
      <c r="BT111" s="961"/>
      <c r="BU111" s="961"/>
      <c r="BV111" s="961" t="s">
        <v>439</v>
      </c>
      <c r="BW111" s="961"/>
      <c r="BX111" s="961"/>
      <c r="BY111" s="961"/>
      <c r="BZ111" s="961"/>
      <c r="CA111" s="961" t="s">
        <v>414</v>
      </c>
      <c r="CB111" s="961"/>
      <c r="CC111" s="961"/>
      <c r="CD111" s="961"/>
      <c r="CE111" s="961"/>
      <c r="CF111" s="955" t="s">
        <v>440</v>
      </c>
      <c r="CG111" s="956"/>
      <c r="CH111" s="956"/>
      <c r="CI111" s="956"/>
      <c r="CJ111" s="956"/>
      <c r="CK111" s="983"/>
      <c r="CL111" s="984"/>
      <c r="CM111" s="957" t="s">
        <v>443</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440</v>
      </c>
      <c r="DH111" s="961"/>
      <c r="DI111" s="961"/>
      <c r="DJ111" s="961"/>
      <c r="DK111" s="961"/>
      <c r="DL111" s="961" t="s">
        <v>444</v>
      </c>
      <c r="DM111" s="961"/>
      <c r="DN111" s="961"/>
      <c r="DO111" s="961"/>
      <c r="DP111" s="961"/>
      <c r="DQ111" s="961" t="s">
        <v>414</v>
      </c>
      <c r="DR111" s="961"/>
      <c r="DS111" s="961"/>
      <c r="DT111" s="961"/>
      <c r="DU111" s="961"/>
      <c r="DV111" s="962" t="s">
        <v>440</v>
      </c>
      <c r="DW111" s="962"/>
      <c r="DX111" s="962"/>
      <c r="DY111" s="962"/>
      <c r="DZ111" s="963"/>
    </row>
    <row r="112" spans="1:131" s="221" customFormat="1" ht="26.25" customHeight="1" x14ac:dyDescent="0.15">
      <c r="A112" s="987" t="s">
        <v>445</v>
      </c>
      <c r="B112" s="988"/>
      <c r="C112" s="958" t="s">
        <v>446</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444</v>
      </c>
      <c r="AB112" s="994"/>
      <c r="AC112" s="994"/>
      <c r="AD112" s="994"/>
      <c r="AE112" s="995"/>
      <c r="AF112" s="996" t="s">
        <v>414</v>
      </c>
      <c r="AG112" s="994"/>
      <c r="AH112" s="994"/>
      <c r="AI112" s="994"/>
      <c r="AJ112" s="995"/>
      <c r="AK112" s="996" t="s">
        <v>237</v>
      </c>
      <c r="AL112" s="994"/>
      <c r="AM112" s="994"/>
      <c r="AN112" s="994"/>
      <c r="AO112" s="995"/>
      <c r="AP112" s="997" t="s">
        <v>414</v>
      </c>
      <c r="AQ112" s="998"/>
      <c r="AR112" s="998"/>
      <c r="AS112" s="998"/>
      <c r="AT112" s="999"/>
      <c r="AU112" s="943"/>
      <c r="AV112" s="944"/>
      <c r="AW112" s="944"/>
      <c r="AX112" s="944"/>
      <c r="AY112" s="944"/>
      <c r="AZ112" s="957" t="s">
        <v>447</v>
      </c>
      <c r="BA112" s="958"/>
      <c r="BB112" s="958"/>
      <c r="BC112" s="958"/>
      <c r="BD112" s="958"/>
      <c r="BE112" s="958"/>
      <c r="BF112" s="958"/>
      <c r="BG112" s="958"/>
      <c r="BH112" s="958"/>
      <c r="BI112" s="958"/>
      <c r="BJ112" s="958"/>
      <c r="BK112" s="958"/>
      <c r="BL112" s="958"/>
      <c r="BM112" s="958"/>
      <c r="BN112" s="958"/>
      <c r="BO112" s="958"/>
      <c r="BP112" s="959"/>
      <c r="BQ112" s="960">
        <v>9521596</v>
      </c>
      <c r="BR112" s="961"/>
      <c r="BS112" s="961"/>
      <c r="BT112" s="961"/>
      <c r="BU112" s="961"/>
      <c r="BV112" s="961">
        <v>8542263</v>
      </c>
      <c r="BW112" s="961"/>
      <c r="BX112" s="961"/>
      <c r="BY112" s="961"/>
      <c r="BZ112" s="961"/>
      <c r="CA112" s="961">
        <v>7642556</v>
      </c>
      <c r="CB112" s="961"/>
      <c r="CC112" s="961"/>
      <c r="CD112" s="961"/>
      <c r="CE112" s="961"/>
      <c r="CF112" s="955">
        <v>135.4</v>
      </c>
      <c r="CG112" s="956"/>
      <c r="CH112" s="956"/>
      <c r="CI112" s="956"/>
      <c r="CJ112" s="956"/>
      <c r="CK112" s="983"/>
      <c r="CL112" s="984"/>
      <c r="CM112" s="957" t="s">
        <v>448</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444</v>
      </c>
      <c r="DH112" s="961"/>
      <c r="DI112" s="961"/>
      <c r="DJ112" s="961"/>
      <c r="DK112" s="961"/>
      <c r="DL112" s="961" t="s">
        <v>444</v>
      </c>
      <c r="DM112" s="961"/>
      <c r="DN112" s="961"/>
      <c r="DO112" s="961"/>
      <c r="DP112" s="961"/>
      <c r="DQ112" s="961" t="s">
        <v>440</v>
      </c>
      <c r="DR112" s="961"/>
      <c r="DS112" s="961"/>
      <c r="DT112" s="961"/>
      <c r="DU112" s="961"/>
      <c r="DV112" s="962" t="s">
        <v>444</v>
      </c>
      <c r="DW112" s="962"/>
      <c r="DX112" s="962"/>
      <c r="DY112" s="962"/>
      <c r="DZ112" s="963"/>
    </row>
    <row r="113" spans="1:130" s="221" customFormat="1" ht="26.25" customHeight="1" x14ac:dyDescent="0.15">
      <c r="A113" s="989"/>
      <c r="B113" s="990"/>
      <c r="C113" s="958" t="s">
        <v>449</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846812</v>
      </c>
      <c r="AB113" s="973"/>
      <c r="AC113" s="973"/>
      <c r="AD113" s="973"/>
      <c r="AE113" s="974"/>
      <c r="AF113" s="975">
        <v>861543</v>
      </c>
      <c r="AG113" s="973"/>
      <c r="AH113" s="973"/>
      <c r="AI113" s="973"/>
      <c r="AJ113" s="974"/>
      <c r="AK113" s="975">
        <v>903053</v>
      </c>
      <c r="AL113" s="973"/>
      <c r="AM113" s="973"/>
      <c r="AN113" s="973"/>
      <c r="AO113" s="974"/>
      <c r="AP113" s="976">
        <v>16</v>
      </c>
      <c r="AQ113" s="977"/>
      <c r="AR113" s="977"/>
      <c r="AS113" s="977"/>
      <c r="AT113" s="978"/>
      <c r="AU113" s="943"/>
      <c r="AV113" s="944"/>
      <c r="AW113" s="944"/>
      <c r="AX113" s="944"/>
      <c r="AY113" s="944"/>
      <c r="AZ113" s="957" t="s">
        <v>450</v>
      </c>
      <c r="BA113" s="958"/>
      <c r="BB113" s="958"/>
      <c r="BC113" s="958"/>
      <c r="BD113" s="958"/>
      <c r="BE113" s="958"/>
      <c r="BF113" s="958"/>
      <c r="BG113" s="958"/>
      <c r="BH113" s="958"/>
      <c r="BI113" s="958"/>
      <c r="BJ113" s="958"/>
      <c r="BK113" s="958"/>
      <c r="BL113" s="958"/>
      <c r="BM113" s="958"/>
      <c r="BN113" s="958"/>
      <c r="BO113" s="958"/>
      <c r="BP113" s="959"/>
      <c r="BQ113" s="960">
        <v>242005</v>
      </c>
      <c r="BR113" s="961"/>
      <c r="BS113" s="961"/>
      <c r="BT113" s="961"/>
      <c r="BU113" s="961"/>
      <c r="BV113" s="961">
        <v>194801</v>
      </c>
      <c r="BW113" s="961"/>
      <c r="BX113" s="961"/>
      <c r="BY113" s="961"/>
      <c r="BZ113" s="961"/>
      <c r="CA113" s="961">
        <v>147409</v>
      </c>
      <c r="CB113" s="961"/>
      <c r="CC113" s="961"/>
      <c r="CD113" s="961"/>
      <c r="CE113" s="961"/>
      <c r="CF113" s="955">
        <v>2.6</v>
      </c>
      <c r="CG113" s="956"/>
      <c r="CH113" s="956"/>
      <c r="CI113" s="956"/>
      <c r="CJ113" s="956"/>
      <c r="CK113" s="983"/>
      <c r="CL113" s="984"/>
      <c r="CM113" s="957" t="s">
        <v>451</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237</v>
      </c>
      <c r="DH113" s="994"/>
      <c r="DI113" s="994"/>
      <c r="DJ113" s="994"/>
      <c r="DK113" s="995"/>
      <c r="DL113" s="996" t="s">
        <v>237</v>
      </c>
      <c r="DM113" s="994"/>
      <c r="DN113" s="994"/>
      <c r="DO113" s="994"/>
      <c r="DP113" s="995"/>
      <c r="DQ113" s="996" t="s">
        <v>237</v>
      </c>
      <c r="DR113" s="994"/>
      <c r="DS113" s="994"/>
      <c r="DT113" s="994"/>
      <c r="DU113" s="995"/>
      <c r="DV113" s="997" t="s">
        <v>440</v>
      </c>
      <c r="DW113" s="998"/>
      <c r="DX113" s="998"/>
      <c r="DY113" s="998"/>
      <c r="DZ113" s="999"/>
    </row>
    <row r="114" spans="1:130" s="221" customFormat="1" ht="26.25" customHeight="1" x14ac:dyDescent="0.15">
      <c r="A114" s="989"/>
      <c r="B114" s="990"/>
      <c r="C114" s="958" t="s">
        <v>452</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46472</v>
      </c>
      <c r="AB114" s="994"/>
      <c r="AC114" s="994"/>
      <c r="AD114" s="994"/>
      <c r="AE114" s="995"/>
      <c r="AF114" s="996">
        <v>48088</v>
      </c>
      <c r="AG114" s="994"/>
      <c r="AH114" s="994"/>
      <c r="AI114" s="994"/>
      <c r="AJ114" s="995"/>
      <c r="AK114" s="996">
        <v>36549</v>
      </c>
      <c r="AL114" s="994"/>
      <c r="AM114" s="994"/>
      <c r="AN114" s="994"/>
      <c r="AO114" s="995"/>
      <c r="AP114" s="997">
        <v>0.6</v>
      </c>
      <c r="AQ114" s="998"/>
      <c r="AR114" s="998"/>
      <c r="AS114" s="998"/>
      <c r="AT114" s="999"/>
      <c r="AU114" s="943"/>
      <c r="AV114" s="944"/>
      <c r="AW114" s="944"/>
      <c r="AX114" s="944"/>
      <c r="AY114" s="944"/>
      <c r="AZ114" s="957" t="s">
        <v>453</v>
      </c>
      <c r="BA114" s="958"/>
      <c r="BB114" s="958"/>
      <c r="BC114" s="958"/>
      <c r="BD114" s="958"/>
      <c r="BE114" s="958"/>
      <c r="BF114" s="958"/>
      <c r="BG114" s="958"/>
      <c r="BH114" s="958"/>
      <c r="BI114" s="958"/>
      <c r="BJ114" s="958"/>
      <c r="BK114" s="958"/>
      <c r="BL114" s="958"/>
      <c r="BM114" s="958"/>
      <c r="BN114" s="958"/>
      <c r="BO114" s="958"/>
      <c r="BP114" s="959"/>
      <c r="BQ114" s="960">
        <v>1510611</v>
      </c>
      <c r="BR114" s="961"/>
      <c r="BS114" s="961"/>
      <c r="BT114" s="961"/>
      <c r="BU114" s="961"/>
      <c r="BV114" s="961">
        <v>1551719</v>
      </c>
      <c r="BW114" s="961"/>
      <c r="BX114" s="961"/>
      <c r="BY114" s="961"/>
      <c r="BZ114" s="961"/>
      <c r="CA114" s="961">
        <v>1575148</v>
      </c>
      <c r="CB114" s="961"/>
      <c r="CC114" s="961"/>
      <c r="CD114" s="961"/>
      <c r="CE114" s="961"/>
      <c r="CF114" s="955">
        <v>27.9</v>
      </c>
      <c r="CG114" s="956"/>
      <c r="CH114" s="956"/>
      <c r="CI114" s="956"/>
      <c r="CJ114" s="956"/>
      <c r="CK114" s="983"/>
      <c r="CL114" s="984"/>
      <c r="CM114" s="957" t="s">
        <v>454</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444</v>
      </c>
      <c r="DH114" s="994"/>
      <c r="DI114" s="994"/>
      <c r="DJ114" s="994"/>
      <c r="DK114" s="995"/>
      <c r="DL114" s="996" t="s">
        <v>414</v>
      </c>
      <c r="DM114" s="994"/>
      <c r="DN114" s="994"/>
      <c r="DO114" s="994"/>
      <c r="DP114" s="995"/>
      <c r="DQ114" s="996" t="s">
        <v>237</v>
      </c>
      <c r="DR114" s="994"/>
      <c r="DS114" s="994"/>
      <c r="DT114" s="994"/>
      <c r="DU114" s="995"/>
      <c r="DV114" s="997" t="s">
        <v>414</v>
      </c>
      <c r="DW114" s="998"/>
      <c r="DX114" s="998"/>
      <c r="DY114" s="998"/>
      <c r="DZ114" s="999"/>
    </row>
    <row r="115" spans="1:130" s="221" customFormat="1" ht="26.25" customHeight="1" x14ac:dyDescent="0.15">
      <c r="A115" s="989"/>
      <c r="B115" s="990"/>
      <c r="C115" s="958" t="s">
        <v>455</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t="s">
        <v>444</v>
      </c>
      <c r="AB115" s="973"/>
      <c r="AC115" s="973"/>
      <c r="AD115" s="973"/>
      <c r="AE115" s="974"/>
      <c r="AF115" s="975" t="s">
        <v>444</v>
      </c>
      <c r="AG115" s="973"/>
      <c r="AH115" s="973"/>
      <c r="AI115" s="973"/>
      <c r="AJ115" s="974"/>
      <c r="AK115" s="975" t="s">
        <v>414</v>
      </c>
      <c r="AL115" s="973"/>
      <c r="AM115" s="973"/>
      <c r="AN115" s="973"/>
      <c r="AO115" s="974"/>
      <c r="AP115" s="976" t="s">
        <v>237</v>
      </c>
      <c r="AQ115" s="977"/>
      <c r="AR115" s="977"/>
      <c r="AS115" s="977"/>
      <c r="AT115" s="978"/>
      <c r="AU115" s="943"/>
      <c r="AV115" s="944"/>
      <c r="AW115" s="944"/>
      <c r="AX115" s="944"/>
      <c r="AY115" s="944"/>
      <c r="AZ115" s="957" t="s">
        <v>456</v>
      </c>
      <c r="BA115" s="958"/>
      <c r="BB115" s="958"/>
      <c r="BC115" s="958"/>
      <c r="BD115" s="958"/>
      <c r="BE115" s="958"/>
      <c r="BF115" s="958"/>
      <c r="BG115" s="958"/>
      <c r="BH115" s="958"/>
      <c r="BI115" s="958"/>
      <c r="BJ115" s="958"/>
      <c r="BK115" s="958"/>
      <c r="BL115" s="958"/>
      <c r="BM115" s="958"/>
      <c r="BN115" s="958"/>
      <c r="BO115" s="958"/>
      <c r="BP115" s="959"/>
      <c r="BQ115" s="960" t="s">
        <v>440</v>
      </c>
      <c r="BR115" s="961"/>
      <c r="BS115" s="961"/>
      <c r="BT115" s="961"/>
      <c r="BU115" s="961"/>
      <c r="BV115" s="961" t="s">
        <v>237</v>
      </c>
      <c r="BW115" s="961"/>
      <c r="BX115" s="961"/>
      <c r="BY115" s="961"/>
      <c r="BZ115" s="961"/>
      <c r="CA115" s="961" t="s">
        <v>237</v>
      </c>
      <c r="CB115" s="961"/>
      <c r="CC115" s="961"/>
      <c r="CD115" s="961"/>
      <c r="CE115" s="961"/>
      <c r="CF115" s="955" t="s">
        <v>439</v>
      </c>
      <c r="CG115" s="956"/>
      <c r="CH115" s="956"/>
      <c r="CI115" s="956"/>
      <c r="CJ115" s="956"/>
      <c r="CK115" s="983"/>
      <c r="CL115" s="984"/>
      <c r="CM115" s="957" t="s">
        <v>457</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439</v>
      </c>
      <c r="DH115" s="994"/>
      <c r="DI115" s="994"/>
      <c r="DJ115" s="994"/>
      <c r="DK115" s="995"/>
      <c r="DL115" s="996" t="s">
        <v>237</v>
      </c>
      <c r="DM115" s="994"/>
      <c r="DN115" s="994"/>
      <c r="DO115" s="994"/>
      <c r="DP115" s="995"/>
      <c r="DQ115" s="996" t="s">
        <v>414</v>
      </c>
      <c r="DR115" s="994"/>
      <c r="DS115" s="994"/>
      <c r="DT115" s="994"/>
      <c r="DU115" s="995"/>
      <c r="DV115" s="997" t="s">
        <v>440</v>
      </c>
      <c r="DW115" s="998"/>
      <c r="DX115" s="998"/>
      <c r="DY115" s="998"/>
      <c r="DZ115" s="999"/>
    </row>
    <row r="116" spans="1:130" s="221" customFormat="1" ht="26.25" customHeight="1" x14ac:dyDescent="0.15">
      <c r="A116" s="991"/>
      <c r="B116" s="992"/>
      <c r="C116" s="1000" t="s">
        <v>458</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v>254</v>
      </c>
      <c r="AB116" s="994"/>
      <c r="AC116" s="994"/>
      <c r="AD116" s="994"/>
      <c r="AE116" s="995"/>
      <c r="AF116" s="996">
        <v>28</v>
      </c>
      <c r="AG116" s="994"/>
      <c r="AH116" s="994"/>
      <c r="AI116" s="994"/>
      <c r="AJ116" s="995"/>
      <c r="AK116" s="996">
        <v>174</v>
      </c>
      <c r="AL116" s="994"/>
      <c r="AM116" s="994"/>
      <c r="AN116" s="994"/>
      <c r="AO116" s="995"/>
      <c r="AP116" s="997">
        <v>0</v>
      </c>
      <c r="AQ116" s="998"/>
      <c r="AR116" s="998"/>
      <c r="AS116" s="998"/>
      <c r="AT116" s="999"/>
      <c r="AU116" s="943"/>
      <c r="AV116" s="944"/>
      <c r="AW116" s="944"/>
      <c r="AX116" s="944"/>
      <c r="AY116" s="944"/>
      <c r="AZ116" s="1002" t="s">
        <v>459</v>
      </c>
      <c r="BA116" s="1003"/>
      <c r="BB116" s="1003"/>
      <c r="BC116" s="1003"/>
      <c r="BD116" s="1003"/>
      <c r="BE116" s="1003"/>
      <c r="BF116" s="1003"/>
      <c r="BG116" s="1003"/>
      <c r="BH116" s="1003"/>
      <c r="BI116" s="1003"/>
      <c r="BJ116" s="1003"/>
      <c r="BK116" s="1003"/>
      <c r="BL116" s="1003"/>
      <c r="BM116" s="1003"/>
      <c r="BN116" s="1003"/>
      <c r="BO116" s="1003"/>
      <c r="BP116" s="1004"/>
      <c r="BQ116" s="960" t="s">
        <v>237</v>
      </c>
      <c r="BR116" s="961"/>
      <c r="BS116" s="961"/>
      <c r="BT116" s="961"/>
      <c r="BU116" s="961"/>
      <c r="BV116" s="961" t="s">
        <v>440</v>
      </c>
      <c r="BW116" s="961"/>
      <c r="BX116" s="961"/>
      <c r="BY116" s="961"/>
      <c r="BZ116" s="961"/>
      <c r="CA116" s="961" t="s">
        <v>439</v>
      </c>
      <c r="CB116" s="961"/>
      <c r="CC116" s="961"/>
      <c r="CD116" s="961"/>
      <c r="CE116" s="961"/>
      <c r="CF116" s="955" t="s">
        <v>444</v>
      </c>
      <c r="CG116" s="956"/>
      <c r="CH116" s="956"/>
      <c r="CI116" s="956"/>
      <c r="CJ116" s="956"/>
      <c r="CK116" s="983"/>
      <c r="CL116" s="984"/>
      <c r="CM116" s="957" t="s">
        <v>460</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439</v>
      </c>
      <c r="DH116" s="994"/>
      <c r="DI116" s="994"/>
      <c r="DJ116" s="994"/>
      <c r="DK116" s="995"/>
      <c r="DL116" s="996" t="s">
        <v>439</v>
      </c>
      <c r="DM116" s="994"/>
      <c r="DN116" s="994"/>
      <c r="DO116" s="994"/>
      <c r="DP116" s="995"/>
      <c r="DQ116" s="996" t="s">
        <v>414</v>
      </c>
      <c r="DR116" s="994"/>
      <c r="DS116" s="994"/>
      <c r="DT116" s="994"/>
      <c r="DU116" s="995"/>
      <c r="DV116" s="997" t="s">
        <v>414</v>
      </c>
      <c r="DW116" s="998"/>
      <c r="DX116" s="998"/>
      <c r="DY116" s="998"/>
      <c r="DZ116" s="999"/>
    </row>
    <row r="117" spans="1:130" s="221" customFormat="1" ht="26.25" customHeight="1" x14ac:dyDescent="0.15">
      <c r="A117" s="947" t="s">
        <v>187</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461</v>
      </c>
      <c r="Z117" s="929"/>
      <c r="AA117" s="1013">
        <v>2275242</v>
      </c>
      <c r="AB117" s="1014"/>
      <c r="AC117" s="1014"/>
      <c r="AD117" s="1014"/>
      <c r="AE117" s="1015"/>
      <c r="AF117" s="1016">
        <v>2324465</v>
      </c>
      <c r="AG117" s="1014"/>
      <c r="AH117" s="1014"/>
      <c r="AI117" s="1014"/>
      <c r="AJ117" s="1015"/>
      <c r="AK117" s="1016">
        <v>2540898</v>
      </c>
      <c r="AL117" s="1014"/>
      <c r="AM117" s="1014"/>
      <c r="AN117" s="1014"/>
      <c r="AO117" s="1015"/>
      <c r="AP117" s="1017"/>
      <c r="AQ117" s="1018"/>
      <c r="AR117" s="1018"/>
      <c r="AS117" s="1018"/>
      <c r="AT117" s="1019"/>
      <c r="AU117" s="943"/>
      <c r="AV117" s="944"/>
      <c r="AW117" s="944"/>
      <c r="AX117" s="944"/>
      <c r="AY117" s="944"/>
      <c r="AZ117" s="1009" t="s">
        <v>462</v>
      </c>
      <c r="BA117" s="1010"/>
      <c r="BB117" s="1010"/>
      <c r="BC117" s="1010"/>
      <c r="BD117" s="1010"/>
      <c r="BE117" s="1010"/>
      <c r="BF117" s="1010"/>
      <c r="BG117" s="1010"/>
      <c r="BH117" s="1010"/>
      <c r="BI117" s="1010"/>
      <c r="BJ117" s="1010"/>
      <c r="BK117" s="1010"/>
      <c r="BL117" s="1010"/>
      <c r="BM117" s="1010"/>
      <c r="BN117" s="1010"/>
      <c r="BO117" s="1010"/>
      <c r="BP117" s="1011"/>
      <c r="BQ117" s="960" t="s">
        <v>439</v>
      </c>
      <c r="BR117" s="961"/>
      <c r="BS117" s="961"/>
      <c r="BT117" s="961"/>
      <c r="BU117" s="961"/>
      <c r="BV117" s="961" t="s">
        <v>439</v>
      </c>
      <c r="BW117" s="961"/>
      <c r="BX117" s="961"/>
      <c r="BY117" s="961"/>
      <c r="BZ117" s="961"/>
      <c r="CA117" s="961" t="s">
        <v>439</v>
      </c>
      <c r="CB117" s="961"/>
      <c r="CC117" s="961"/>
      <c r="CD117" s="961"/>
      <c r="CE117" s="961"/>
      <c r="CF117" s="955" t="s">
        <v>439</v>
      </c>
      <c r="CG117" s="956"/>
      <c r="CH117" s="956"/>
      <c r="CI117" s="956"/>
      <c r="CJ117" s="956"/>
      <c r="CK117" s="983"/>
      <c r="CL117" s="984"/>
      <c r="CM117" s="957" t="s">
        <v>463</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439</v>
      </c>
      <c r="DH117" s="994"/>
      <c r="DI117" s="994"/>
      <c r="DJ117" s="994"/>
      <c r="DK117" s="995"/>
      <c r="DL117" s="996" t="s">
        <v>439</v>
      </c>
      <c r="DM117" s="994"/>
      <c r="DN117" s="994"/>
      <c r="DO117" s="994"/>
      <c r="DP117" s="995"/>
      <c r="DQ117" s="996" t="s">
        <v>439</v>
      </c>
      <c r="DR117" s="994"/>
      <c r="DS117" s="994"/>
      <c r="DT117" s="994"/>
      <c r="DU117" s="995"/>
      <c r="DV117" s="997" t="s">
        <v>439</v>
      </c>
      <c r="DW117" s="998"/>
      <c r="DX117" s="998"/>
      <c r="DY117" s="998"/>
      <c r="DZ117" s="999"/>
    </row>
    <row r="118" spans="1:130" s="221" customFormat="1" ht="26.25" customHeight="1" x14ac:dyDescent="0.15">
      <c r="A118" s="947" t="s">
        <v>434</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431</v>
      </c>
      <c r="AB118" s="928"/>
      <c r="AC118" s="928"/>
      <c r="AD118" s="928"/>
      <c r="AE118" s="929"/>
      <c r="AF118" s="927" t="s">
        <v>432</v>
      </c>
      <c r="AG118" s="928"/>
      <c r="AH118" s="928"/>
      <c r="AI118" s="928"/>
      <c r="AJ118" s="929"/>
      <c r="AK118" s="927" t="s">
        <v>304</v>
      </c>
      <c r="AL118" s="928"/>
      <c r="AM118" s="928"/>
      <c r="AN118" s="928"/>
      <c r="AO118" s="929"/>
      <c r="AP118" s="1005" t="s">
        <v>433</v>
      </c>
      <c r="AQ118" s="1006"/>
      <c r="AR118" s="1006"/>
      <c r="AS118" s="1006"/>
      <c r="AT118" s="1007"/>
      <c r="AU118" s="943"/>
      <c r="AV118" s="944"/>
      <c r="AW118" s="944"/>
      <c r="AX118" s="944"/>
      <c r="AY118" s="944"/>
      <c r="AZ118" s="1008" t="s">
        <v>464</v>
      </c>
      <c r="BA118" s="1000"/>
      <c r="BB118" s="1000"/>
      <c r="BC118" s="1000"/>
      <c r="BD118" s="1000"/>
      <c r="BE118" s="1000"/>
      <c r="BF118" s="1000"/>
      <c r="BG118" s="1000"/>
      <c r="BH118" s="1000"/>
      <c r="BI118" s="1000"/>
      <c r="BJ118" s="1000"/>
      <c r="BK118" s="1000"/>
      <c r="BL118" s="1000"/>
      <c r="BM118" s="1000"/>
      <c r="BN118" s="1000"/>
      <c r="BO118" s="1000"/>
      <c r="BP118" s="1001"/>
      <c r="BQ118" s="1034" t="s">
        <v>237</v>
      </c>
      <c r="BR118" s="1035"/>
      <c r="BS118" s="1035"/>
      <c r="BT118" s="1035"/>
      <c r="BU118" s="1035"/>
      <c r="BV118" s="1035" t="s">
        <v>237</v>
      </c>
      <c r="BW118" s="1035"/>
      <c r="BX118" s="1035"/>
      <c r="BY118" s="1035"/>
      <c r="BZ118" s="1035"/>
      <c r="CA118" s="1035" t="s">
        <v>414</v>
      </c>
      <c r="CB118" s="1035"/>
      <c r="CC118" s="1035"/>
      <c r="CD118" s="1035"/>
      <c r="CE118" s="1035"/>
      <c r="CF118" s="955" t="s">
        <v>465</v>
      </c>
      <c r="CG118" s="956"/>
      <c r="CH118" s="956"/>
      <c r="CI118" s="956"/>
      <c r="CJ118" s="956"/>
      <c r="CK118" s="983"/>
      <c r="CL118" s="984"/>
      <c r="CM118" s="957" t="s">
        <v>466</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467</v>
      </c>
      <c r="DH118" s="994"/>
      <c r="DI118" s="994"/>
      <c r="DJ118" s="994"/>
      <c r="DK118" s="995"/>
      <c r="DL118" s="996" t="s">
        <v>237</v>
      </c>
      <c r="DM118" s="994"/>
      <c r="DN118" s="994"/>
      <c r="DO118" s="994"/>
      <c r="DP118" s="995"/>
      <c r="DQ118" s="996" t="s">
        <v>467</v>
      </c>
      <c r="DR118" s="994"/>
      <c r="DS118" s="994"/>
      <c r="DT118" s="994"/>
      <c r="DU118" s="995"/>
      <c r="DV118" s="997" t="s">
        <v>468</v>
      </c>
      <c r="DW118" s="998"/>
      <c r="DX118" s="998"/>
      <c r="DY118" s="998"/>
      <c r="DZ118" s="999"/>
    </row>
    <row r="119" spans="1:130" s="221" customFormat="1" ht="26.25" customHeight="1" x14ac:dyDescent="0.15">
      <c r="A119" s="1091" t="s">
        <v>437</v>
      </c>
      <c r="B119" s="982"/>
      <c r="C119" s="964" t="s">
        <v>438</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237</v>
      </c>
      <c r="AB119" s="935"/>
      <c r="AC119" s="935"/>
      <c r="AD119" s="935"/>
      <c r="AE119" s="936"/>
      <c r="AF119" s="937" t="s">
        <v>237</v>
      </c>
      <c r="AG119" s="935"/>
      <c r="AH119" s="935"/>
      <c r="AI119" s="935"/>
      <c r="AJ119" s="936"/>
      <c r="AK119" s="937" t="s">
        <v>467</v>
      </c>
      <c r="AL119" s="935"/>
      <c r="AM119" s="935"/>
      <c r="AN119" s="935"/>
      <c r="AO119" s="936"/>
      <c r="AP119" s="938" t="s">
        <v>237</v>
      </c>
      <c r="AQ119" s="939"/>
      <c r="AR119" s="939"/>
      <c r="AS119" s="939"/>
      <c r="AT119" s="940"/>
      <c r="AU119" s="945"/>
      <c r="AV119" s="946"/>
      <c r="AW119" s="946"/>
      <c r="AX119" s="946"/>
      <c r="AY119" s="946"/>
      <c r="AZ119" s="242" t="s">
        <v>187</v>
      </c>
      <c r="BA119" s="242"/>
      <c r="BB119" s="242"/>
      <c r="BC119" s="242"/>
      <c r="BD119" s="242"/>
      <c r="BE119" s="242"/>
      <c r="BF119" s="242"/>
      <c r="BG119" s="242"/>
      <c r="BH119" s="242"/>
      <c r="BI119" s="242"/>
      <c r="BJ119" s="242"/>
      <c r="BK119" s="242"/>
      <c r="BL119" s="242"/>
      <c r="BM119" s="242"/>
      <c r="BN119" s="242"/>
      <c r="BO119" s="1012" t="s">
        <v>469</v>
      </c>
      <c r="BP119" s="1040"/>
      <c r="BQ119" s="1034">
        <v>24314473</v>
      </c>
      <c r="BR119" s="1035"/>
      <c r="BS119" s="1035"/>
      <c r="BT119" s="1035"/>
      <c r="BU119" s="1035"/>
      <c r="BV119" s="1035">
        <v>23642809</v>
      </c>
      <c r="BW119" s="1035"/>
      <c r="BX119" s="1035"/>
      <c r="BY119" s="1035"/>
      <c r="BZ119" s="1035"/>
      <c r="CA119" s="1035">
        <v>23380764</v>
      </c>
      <c r="CB119" s="1035"/>
      <c r="CC119" s="1035"/>
      <c r="CD119" s="1035"/>
      <c r="CE119" s="1035"/>
      <c r="CF119" s="1036"/>
      <c r="CG119" s="1037"/>
      <c r="CH119" s="1037"/>
      <c r="CI119" s="1037"/>
      <c r="CJ119" s="1038"/>
      <c r="CK119" s="985"/>
      <c r="CL119" s="986"/>
      <c r="CM119" s="1008" t="s">
        <v>470</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237</v>
      </c>
      <c r="DH119" s="1021"/>
      <c r="DI119" s="1021"/>
      <c r="DJ119" s="1021"/>
      <c r="DK119" s="1022"/>
      <c r="DL119" s="1020" t="s">
        <v>414</v>
      </c>
      <c r="DM119" s="1021"/>
      <c r="DN119" s="1021"/>
      <c r="DO119" s="1021"/>
      <c r="DP119" s="1022"/>
      <c r="DQ119" s="1020" t="s">
        <v>237</v>
      </c>
      <c r="DR119" s="1021"/>
      <c r="DS119" s="1021"/>
      <c r="DT119" s="1021"/>
      <c r="DU119" s="1022"/>
      <c r="DV119" s="1023" t="s">
        <v>237</v>
      </c>
      <c r="DW119" s="1024"/>
      <c r="DX119" s="1024"/>
      <c r="DY119" s="1024"/>
      <c r="DZ119" s="1025"/>
    </row>
    <row r="120" spans="1:130" s="221" customFormat="1" ht="26.25" customHeight="1" x14ac:dyDescent="0.15">
      <c r="A120" s="1092"/>
      <c r="B120" s="984"/>
      <c r="C120" s="957" t="s">
        <v>443</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467</v>
      </c>
      <c r="AB120" s="994"/>
      <c r="AC120" s="994"/>
      <c r="AD120" s="994"/>
      <c r="AE120" s="995"/>
      <c r="AF120" s="996" t="s">
        <v>414</v>
      </c>
      <c r="AG120" s="994"/>
      <c r="AH120" s="994"/>
      <c r="AI120" s="994"/>
      <c r="AJ120" s="995"/>
      <c r="AK120" s="996" t="s">
        <v>468</v>
      </c>
      <c r="AL120" s="994"/>
      <c r="AM120" s="994"/>
      <c r="AN120" s="994"/>
      <c r="AO120" s="995"/>
      <c r="AP120" s="997" t="s">
        <v>237</v>
      </c>
      <c r="AQ120" s="998"/>
      <c r="AR120" s="998"/>
      <c r="AS120" s="998"/>
      <c r="AT120" s="999"/>
      <c r="AU120" s="1026" t="s">
        <v>471</v>
      </c>
      <c r="AV120" s="1027"/>
      <c r="AW120" s="1027"/>
      <c r="AX120" s="1027"/>
      <c r="AY120" s="1028"/>
      <c r="AZ120" s="964" t="s">
        <v>472</v>
      </c>
      <c r="BA120" s="932"/>
      <c r="BB120" s="932"/>
      <c r="BC120" s="932"/>
      <c r="BD120" s="932"/>
      <c r="BE120" s="932"/>
      <c r="BF120" s="932"/>
      <c r="BG120" s="932"/>
      <c r="BH120" s="932"/>
      <c r="BI120" s="932"/>
      <c r="BJ120" s="932"/>
      <c r="BK120" s="932"/>
      <c r="BL120" s="932"/>
      <c r="BM120" s="932"/>
      <c r="BN120" s="932"/>
      <c r="BO120" s="932"/>
      <c r="BP120" s="933"/>
      <c r="BQ120" s="965">
        <v>5838901</v>
      </c>
      <c r="BR120" s="966"/>
      <c r="BS120" s="966"/>
      <c r="BT120" s="966"/>
      <c r="BU120" s="966"/>
      <c r="BV120" s="966">
        <v>5799626</v>
      </c>
      <c r="BW120" s="966"/>
      <c r="BX120" s="966"/>
      <c r="BY120" s="966"/>
      <c r="BZ120" s="966"/>
      <c r="CA120" s="966">
        <v>6381634</v>
      </c>
      <c r="CB120" s="966"/>
      <c r="CC120" s="966"/>
      <c r="CD120" s="966"/>
      <c r="CE120" s="966"/>
      <c r="CF120" s="979">
        <v>113.1</v>
      </c>
      <c r="CG120" s="980"/>
      <c r="CH120" s="980"/>
      <c r="CI120" s="980"/>
      <c r="CJ120" s="980"/>
      <c r="CK120" s="1041" t="s">
        <v>473</v>
      </c>
      <c r="CL120" s="1042"/>
      <c r="CM120" s="1042"/>
      <c r="CN120" s="1042"/>
      <c r="CO120" s="1043"/>
      <c r="CP120" s="1049" t="s">
        <v>474</v>
      </c>
      <c r="CQ120" s="1050"/>
      <c r="CR120" s="1050"/>
      <c r="CS120" s="1050"/>
      <c r="CT120" s="1050"/>
      <c r="CU120" s="1050"/>
      <c r="CV120" s="1050"/>
      <c r="CW120" s="1050"/>
      <c r="CX120" s="1050"/>
      <c r="CY120" s="1050"/>
      <c r="CZ120" s="1050"/>
      <c r="DA120" s="1050"/>
      <c r="DB120" s="1050"/>
      <c r="DC120" s="1050"/>
      <c r="DD120" s="1050"/>
      <c r="DE120" s="1050"/>
      <c r="DF120" s="1051"/>
      <c r="DG120" s="965" t="s">
        <v>475</v>
      </c>
      <c r="DH120" s="966"/>
      <c r="DI120" s="966"/>
      <c r="DJ120" s="966"/>
      <c r="DK120" s="966"/>
      <c r="DL120" s="966">
        <v>5383201</v>
      </c>
      <c r="DM120" s="966"/>
      <c r="DN120" s="966"/>
      <c r="DO120" s="966"/>
      <c r="DP120" s="966"/>
      <c r="DQ120" s="966">
        <v>4902623</v>
      </c>
      <c r="DR120" s="966"/>
      <c r="DS120" s="966"/>
      <c r="DT120" s="966"/>
      <c r="DU120" s="966"/>
      <c r="DV120" s="967">
        <v>86.9</v>
      </c>
      <c r="DW120" s="967"/>
      <c r="DX120" s="967"/>
      <c r="DY120" s="967"/>
      <c r="DZ120" s="968"/>
    </row>
    <row r="121" spans="1:130" s="221" customFormat="1" ht="26.25" customHeight="1" x14ac:dyDescent="0.15">
      <c r="A121" s="1092"/>
      <c r="B121" s="984"/>
      <c r="C121" s="1009" t="s">
        <v>476</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467</v>
      </c>
      <c r="AB121" s="994"/>
      <c r="AC121" s="994"/>
      <c r="AD121" s="994"/>
      <c r="AE121" s="995"/>
      <c r="AF121" s="996" t="s">
        <v>477</v>
      </c>
      <c r="AG121" s="994"/>
      <c r="AH121" s="994"/>
      <c r="AI121" s="994"/>
      <c r="AJ121" s="995"/>
      <c r="AK121" s="996" t="s">
        <v>475</v>
      </c>
      <c r="AL121" s="994"/>
      <c r="AM121" s="994"/>
      <c r="AN121" s="994"/>
      <c r="AO121" s="995"/>
      <c r="AP121" s="997" t="s">
        <v>475</v>
      </c>
      <c r="AQ121" s="998"/>
      <c r="AR121" s="998"/>
      <c r="AS121" s="998"/>
      <c r="AT121" s="999"/>
      <c r="AU121" s="1029"/>
      <c r="AV121" s="1030"/>
      <c r="AW121" s="1030"/>
      <c r="AX121" s="1030"/>
      <c r="AY121" s="1031"/>
      <c r="AZ121" s="957" t="s">
        <v>478</v>
      </c>
      <c r="BA121" s="958"/>
      <c r="BB121" s="958"/>
      <c r="BC121" s="958"/>
      <c r="BD121" s="958"/>
      <c r="BE121" s="958"/>
      <c r="BF121" s="958"/>
      <c r="BG121" s="958"/>
      <c r="BH121" s="958"/>
      <c r="BI121" s="958"/>
      <c r="BJ121" s="958"/>
      <c r="BK121" s="958"/>
      <c r="BL121" s="958"/>
      <c r="BM121" s="958"/>
      <c r="BN121" s="958"/>
      <c r="BO121" s="958"/>
      <c r="BP121" s="959"/>
      <c r="BQ121" s="960">
        <v>956771</v>
      </c>
      <c r="BR121" s="961"/>
      <c r="BS121" s="961"/>
      <c r="BT121" s="961"/>
      <c r="BU121" s="961"/>
      <c r="BV121" s="961">
        <v>762588</v>
      </c>
      <c r="BW121" s="961"/>
      <c r="BX121" s="961"/>
      <c r="BY121" s="961"/>
      <c r="BZ121" s="961"/>
      <c r="CA121" s="961">
        <v>708382</v>
      </c>
      <c r="CB121" s="961"/>
      <c r="CC121" s="961"/>
      <c r="CD121" s="961"/>
      <c r="CE121" s="961"/>
      <c r="CF121" s="955">
        <v>12.6</v>
      </c>
      <c r="CG121" s="956"/>
      <c r="CH121" s="956"/>
      <c r="CI121" s="956"/>
      <c r="CJ121" s="956"/>
      <c r="CK121" s="1044"/>
      <c r="CL121" s="1045"/>
      <c r="CM121" s="1045"/>
      <c r="CN121" s="1045"/>
      <c r="CO121" s="1046"/>
      <c r="CP121" s="1054" t="s">
        <v>479</v>
      </c>
      <c r="CQ121" s="1055"/>
      <c r="CR121" s="1055"/>
      <c r="CS121" s="1055"/>
      <c r="CT121" s="1055"/>
      <c r="CU121" s="1055"/>
      <c r="CV121" s="1055"/>
      <c r="CW121" s="1055"/>
      <c r="CX121" s="1055"/>
      <c r="CY121" s="1055"/>
      <c r="CZ121" s="1055"/>
      <c r="DA121" s="1055"/>
      <c r="DB121" s="1055"/>
      <c r="DC121" s="1055"/>
      <c r="DD121" s="1055"/>
      <c r="DE121" s="1055"/>
      <c r="DF121" s="1056"/>
      <c r="DG121" s="960">
        <v>2120354</v>
      </c>
      <c r="DH121" s="961"/>
      <c r="DI121" s="961"/>
      <c r="DJ121" s="961"/>
      <c r="DK121" s="961"/>
      <c r="DL121" s="961">
        <v>1879510</v>
      </c>
      <c r="DM121" s="961"/>
      <c r="DN121" s="961"/>
      <c r="DO121" s="961"/>
      <c r="DP121" s="961"/>
      <c r="DQ121" s="961">
        <v>1569699</v>
      </c>
      <c r="DR121" s="961"/>
      <c r="DS121" s="961"/>
      <c r="DT121" s="961"/>
      <c r="DU121" s="961"/>
      <c r="DV121" s="962">
        <v>27.8</v>
      </c>
      <c r="DW121" s="962"/>
      <c r="DX121" s="962"/>
      <c r="DY121" s="962"/>
      <c r="DZ121" s="963"/>
    </row>
    <row r="122" spans="1:130" s="221" customFormat="1" ht="26.25" customHeight="1" x14ac:dyDescent="0.15">
      <c r="A122" s="1092"/>
      <c r="B122" s="984"/>
      <c r="C122" s="957" t="s">
        <v>454</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414</v>
      </c>
      <c r="AB122" s="994"/>
      <c r="AC122" s="994"/>
      <c r="AD122" s="994"/>
      <c r="AE122" s="995"/>
      <c r="AF122" s="996" t="s">
        <v>475</v>
      </c>
      <c r="AG122" s="994"/>
      <c r="AH122" s="994"/>
      <c r="AI122" s="994"/>
      <c r="AJ122" s="995"/>
      <c r="AK122" s="996" t="s">
        <v>467</v>
      </c>
      <c r="AL122" s="994"/>
      <c r="AM122" s="994"/>
      <c r="AN122" s="994"/>
      <c r="AO122" s="995"/>
      <c r="AP122" s="997" t="s">
        <v>465</v>
      </c>
      <c r="AQ122" s="998"/>
      <c r="AR122" s="998"/>
      <c r="AS122" s="998"/>
      <c r="AT122" s="999"/>
      <c r="AU122" s="1029"/>
      <c r="AV122" s="1030"/>
      <c r="AW122" s="1030"/>
      <c r="AX122" s="1030"/>
      <c r="AY122" s="1031"/>
      <c r="AZ122" s="1008" t="s">
        <v>480</v>
      </c>
      <c r="BA122" s="1000"/>
      <c r="BB122" s="1000"/>
      <c r="BC122" s="1000"/>
      <c r="BD122" s="1000"/>
      <c r="BE122" s="1000"/>
      <c r="BF122" s="1000"/>
      <c r="BG122" s="1000"/>
      <c r="BH122" s="1000"/>
      <c r="BI122" s="1000"/>
      <c r="BJ122" s="1000"/>
      <c r="BK122" s="1000"/>
      <c r="BL122" s="1000"/>
      <c r="BM122" s="1000"/>
      <c r="BN122" s="1000"/>
      <c r="BO122" s="1000"/>
      <c r="BP122" s="1001"/>
      <c r="BQ122" s="1034">
        <v>15272014</v>
      </c>
      <c r="BR122" s="1035"/>
      <c r="BS122" s="1035"/>
      <c r="BT122" s="1035"/>
      <c r="BU122" s="1035"/>
      <c r="BV122" s="1035">
        <v>14552584</v>
      </c>
      <c r="BW122" s="1035"/>
      <c r="BX122" s="1035"/>
      <c r="BY122" s="1035"/>
      <c r="BZ122" s="1035"/>
      <c r="CA122" s="1035">
        <v>14661922</v>
      </c>
      <c r="CB122" s="1035"/>
      <c r="CC122" s="1035"/>
      <c r="CD122" s="1035"/>
      <c r="CE122" s="1035"/>
      <c r="CF122" s="1052">
        <v>259.8</v>
      </c>
      <c r="CG122" s="1053"/>
      <c r="CH122" s="1053"/>
      <c r="CI122" s="1053"/>
      <c r="CJ122" s="1053"/>
      <c r="CK122" s="1044"/>
      <c r="CL122" s="1045"/>
      <c r="CM122" s="1045"/>
      <c r="CN122" s="1045"/>
      <c r="CO122" s="1046"/>
      <c r="CP122" s="1054" t="s">
        <v>481</v>
      </c>
      <c r="CQ122" s="1055"/>
      <c r="CR122" s="1055"/>
      <c r="CS122" s="1055"/>
      <c r="CT122" s="1055"/>
      <c r="CU122" s="1055"/>
      <c r="CV122" s="1055"/>
      <c r="CW122" s="1055"/>
      <c r="CX122" s="1055"/>
      <c r="CY122" s="1055"/>
      <c r="CZ122" s="1055"/>
      <c r="DA122" s="1055"/>
      <c r="DB122" s="1055"/>
      <c r="DC122" s="1055"/>
      <c r="DD122" s="1055"/>
      <c r="DE122" s="1055"/>
      <c r="DF122" s="1056"/>
      <c r="DG122" s="960">
        <v>1551145</v>
      </c>
      <c r="DH122" s="961"/>
      <c r="DI122" s="961"/>
      <c r="DJ122" s="961"/>
      <c r="DK122" s="961"/>
      <c r="DL122" s="961">
        <v>1279552</v>
      </c>
      <c r="DM122" s="961"/>
      <c r="DN122" s="961"/>
      <c r="DO122" s="961"/>
      <c r="DP122" s="961"/>
      <c r="DQ122" s="961">
        <v>1170234</v>
      </c>
      <c r="DR122" s="961"/>
      <c r="DS122" s="961"/>
      <c r="DT122" s="961"/>
      <c r="DU122" s="961"/>
      <c r="DV122" s="962">
        <v>20.7</v>
      </c>
      <c r="DW122" s="962"/>
      <c r="DX122" s="962"/>
      <c r="DY122" s="962"/>
      <c r="DZ122" s="963"/>
    </row>
    <row r="123" spans="1:130" s="221" customFormat="1" ht="26.25" customHeight="1" x14ac:dyDescent="0.15">
      <c r="A123" s="1092"/>
      <c r="B123" s="984"/>
      <c r="C123" s="957" t="s">
        <v>460</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237</v>
      </c>
      <c r="AB123" s="994"/>
      <c r="AC123" s="994"/>
      <c r="AD123" s="994"/>
      <c r="AE123" s="995"/>
      <c r="AF123" s="996" t="s">
        <v>468</v>
      </c>
      <c r="AG123" s="994"/>
      <c r="AH123" s="994"/>
      <c r="AI123" s="994"/>
      <c r="AJ123" s="995"/>
      <c r="AK123" s="996" t="s">
        <v>475</v>
      </c>
      <c r="AL123" s="994"/>
      <c r="AM123" s="994"/>
      <c r="AN123" s="994"/>
      <c r="AO123" s="995"/>
      <c r="AP123" s="997" t="s">
        <v>467</v>
      </c>
      <c r="AQ123" s="998"/>
      <c r="AR123" s="998"/>
      <c r="AS123" s="998"/>
      <c r="AT123" s="999"/>
      <c r="AU123" s="1032"/>
      <c r="AV123" s="1033"/>
      <c r="AW123" s="1033"/>
      <c r="AX123" s="1033"/>
      <c r="AY123" s="1033"/>
      <c r="AZ123" s="242" t="s">
        <v>187</v>
      </c>
      <c r="BA123" s="242"/>
      <c r="BB123" s="242"/>
      <c r="BC123" s="242"/>
      <c r="BD123" s="242"/>
      <c r="BE123" s="242"/>
      <c r="BF123" s="242"/>
      <c r="BG123" s="242"/>
      <c r="BH123" s="242"/>
      <c r="BI123" s="242"/>
      <c r="BJ123" s="242"/>
      <c r="BK123" s="242"/>
      <c r="BL123" s="242"/>
      <c r="BM123" s="242"/>
      <c r="BN123" s="242"/>
      <c r="BO123" s="1012" t="s">
        <v>482</v>
      </c>
      <c r="BP123" s="1040"/>
      <c r="BQ123" s="1098">
        <v>22067686</v>
      </c>
      <c r="BR123" s="1099"/>
      <c r="BS123" s="1099"/>
      <c r="BT123" s="1099"/>
      <c r="BU123" s="1099"/>
      <c r="BV123" s="1099">
        <v>21114798</v>
      </c>
      <c r="BW123" s="1099"/>
      <c r="BX123" s="1099"/>
      <c r="BY123" s="1099"/>
      <c r="BZ123" s="1099"/>
      <c r="CA123" s="1099">
        <v>21751938</v>
      </c>
      <c r="CB123" s="1099"/>
      <c r="CC123" s="1099"/>
      <c r="CD123" s="1099"/>
      <c r="CE123" s="1099"/>
      <c r="CF123" s="1036"/>
      <c r="CG123" s="1037"/>
      <c r="CH123" s="1037"/>
      <c r="CI123" s="1037"/>
      <c r="CJ123" s="1038"/>
      <c r="CK123" s="1044"/>
      <c r="CL123" s="1045"/>
      <c r="CM123" s="1045"/>
      <c r="CN123" s="1045"/>
      <c r="CO123" s="1046"/>
      <c r="CP123" s="1054" t="s">
        <v>404</v>
      </c>
      <c r="CQ123" s="1055"/>
      <c r="CR123" s="1055"/>
      <c r="CS123" s="1055"/>
      <c r="CT123" s="1055"/>
      <c r="CU123" s="1055"/>
      <c r="CV123" s="1055"/>
      <c r="CW123" s="1055"/>
      <c r="CX123" s="1055"/>
      <c r="CY123" s="1055"/>
      <c r="CZ123" s="1055"/>
      <c r="DA123" s="1055"/>
      <c r="DB123" s="1055"/>
      <c r="DC123" s="1055"/>
      <c r="DD123" s="1055"/>
      <c r="DE123" s="1055"/>
      <c r="DF123" s="1056"/>
      <c r="DG123" s="993" t="s">
        <v>414</v>
      </c>
      <c r="DH123" s="994"/>
      <c r="DI123" s="994"/>
      <c r="DJ123" s="994"/>
      <c r="DK123" s="995"/>
      <c r="DL123" s="996" t="s">
        <v>483</v>
      </c>
      <c r="DM123" s="994"/>
      <c r="DN123" s="994"/>
      <c r="DO123" s="994"/>
      <c r="DP123" s="995"/>
      <c r="DQ123" s="996" t="s">
        <v>237</v>
      </c>
      <c r="DR123" s="994"/>
      <c r="DS123" s="994"/>
      <c r="DT123" s="994"/>
      <c r="DU123" s="995"/>
      <c r="DV123" s="997" t="s">
        <v>475</v>
      </c>
      <c r="DW123" s="998"/>
      <c r="DX123" s="998"/>
      <c r="DY123" s="998"/>
      <c r="DZ123" s="999"/>
    </row>
    <row r="124" spans="1:130" s="221" customFormat="1" ht="26.25" customHeight="1" thickBot="1" x14ac:dyDescent="0.2">
      <c r="A124" s="1092"/>
      <c r="B124" s="984"/>
      <c r="C124" s="957" t="s">
        <v>463</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237</v>
      </c>
      <c r="AB124" s="994"/>
      <c r="AC124" s="994"/>
      <c r="AD124" s="994"/>
      <c r="AE124" s="995"/>
      <c r="AF124" s="996" t="s">
        <v>467</v>
      </c>
      <c r="AG124" s="994"/>
      <c r="AH124" s="994"/>
      <c r="AI124" s="994"/>
      <c r="AJ124" s="995"/>
      <c r="AK124" s="996" t="s">
        <v>475</v>
      </c>
      <c r="AL124" s="994"/>
      <c r="AM124" s="994"/>
      <c r="AN124" s="994"/>
      <c r="AO124" s="995"/>
      <c r="AP124" s="997" t="s">
        <v>414</v>
      </c>
      <c r="AQ124" s="998"/>
      <c r="AR124" s="998"/>
      <c r="AS124" s="998"/>
      <c r="AT124" s="999"/>
      <c r="AU124" s="1094" t="s">
        <v>484</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44.3</v>
      </c>
      <c r="BR124" s="1062"/>
      <c r="BS124" s="1062"/>
      <c r="BT124" s="1062"/>
      <c r="BU124" s="1062"/>
      <c r="BV124" s="1062">
        <v>47.5</v>
      </c>
      <c r="BW124" s="1062"/>
      <c r="BX124" s="1062"/>
      <c r="BY124" s="1062"/>
      <c r="BZ124" s="1062"/>
      <c r="CA124" s="1062">
        <v>28.8</v>
      </c>
      <c r="CB124" s="1062"/>
      <c r="CC124" s="1062"/>
      <c r="CD124" s="1062"/>
      <c r="CE124" s="1062"/>
      <c r="CF124" s="1063"/>
      <c r="CG124" s="1064"/>
      <c r="CH124" s="1064"/>
      <c r="CI124" s="1064"/>
      <c r="CJ124" s="1065"/>
      <c r="CK124" s="1047"/>
      <c r="CL124" s="1047"/>
      <c r="CM124" s="1047"/>
      <c r="CN124" s="1047"/>
      <c r="CO124" s="1048"/>
      <c r="CP124" s="1054" t="s">
        <v>485</v>
      </c>
      <c r="CQ124" s="1055"/>
      <c r="CR124" s="1055"/>
      <c r="CS124" s="1055"/>
      <c r="CT124" s="1055"/>
      <c r="CU124" s="1055"/>
      <c r="CV124" s="1055"/>
      <c r="CW124" s="1055"/>
      <c r="CX124" s="1055"/>
      <c r="CY124" s="1055"/>
      <c r="CZ124" s="1055"/>
      <c r="DA124" s="1055"/>
      <c r="DB124" s="1055"/>
      <c r="DC124" s="1055"/>
      <c r="DD124" s="1055"/>
      <c r="DE124" s="1055"/>
      <c r="DF124" s="1056"/>
      <c r="DG124" s="1039">
        <v>5850097</v>
      </c>
      <c r="DH124" s="1021"/>
      <c r="DI124" s="1021"/>
      <c r="DJ124" s="1021"/>
      <c r="DK124" s="1022"/>
      <c r="DL124" s="1020" t="s">
        <v>483</v>
      </c>
      <c r="DM124" s="1021"/>
      <c r="DN124" s="1021"/>
      <c r="DO124" s="1021"/>
      <c r="DP124" s="1022"/>
      <c r="DQ124" s="1020" t="s">
        <v>467</v>
      </c>
      <c r="DR124" s="1021"/>
      <c r="DS124" s="1021"/>
      <c r="DT124" s="1021"/>
      <c r="DU124" s="1022"/>
      <c r="DV124" s="1023" t="s">
        <v>475</v>
      </c>
      <c r="DW124" s="1024"/>
      <c r="DX124" s="1024"/>
      <c r="DY124" s="1024"/>
      <c r="DZ124" s="1025"/>
    </row>
    <row r="125" spans="1:130" s="221" customFormat="1" ht="26.25" customHeight="1" x14ac:dyDescent="0.15">
      <c r="A125" s="1092"/>
      <c r="B125" s="984"/>
      <c r="C125" s="957" t="s">
        <v>466</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475</v>
      </c>
      <c r="AB125" s="994"/>
      <c r="AC125" s="994"/>
      <c r="AD125" s="994"/>
      <c r="AE125" s="995"/>
      <c r="AF125" s="996" t="s">
        <v>486</v>
      </c>
      <c r="AG125" s="994"/>
      <c r="AH125" s="994"/>
      <c r="AI125" s="994"/>
      <c r="AJ125" s="995"/>
      <c r="AK125" s="996" t="s">
        <v>237</v>
      </c>
      <c r="AL125" s="994"/>
      <c r="AM125" s="994"/>
      <c r="AN125" s="994"/>
      <c r="AO125" s="995"/>
      <c r="AP125" s="997" t="s">
        <v>467</v>
      </c>
      <c r="AQ125" s="998"/>
      <c r="AR125" s="998"/>
      <c r="AS125" s="998"/>
      <c r="AT125" s="99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7" t="s">
        <v>487</v>
      </c>
      <c r="CL125" s="1042"/>
      <c r="CM125" s="1042"/>
      <c r="CN125" s="1042"/>
      <c r="CO125" s="1043"/>
      <c r="CP125" s="964" t="s">
        <v>488</v>
      </c>
      <c r="CQ125" s="932"/>
      <c r="CR125" s="932"/>
      <c r="CS125" s="932"/>
      <c r="CT125" s="932"/>
      <c r="CU125" s="932"/>
      <c r="CV125" s="932"/>
      <c r="CW125" s="932"/>
      <c r="CX125" s="932"/>
      <c r="CY125" s="932"/>
      <c r="CZ125" s="932"/>
      <c r="DA125" s="932"/>
      <c r="DB125" s="932"/>
      <c r="DC125" s="932"/>
      <c r="DD125" s="932"/>
      <c r="DE125" s="932"/>
      <c r="DF125" s="933"/>
      <c r="DG125" s="965" t="s">
        <v>414</v>
      </c>
      <c r="DH125" s="966"/>
      <c r="DI125" s="966"/>
      <c r="DJ125" s="966"/>
      <c r="DK125" s="966"/>
      <c r="DL125" s="966" t="s">
        <v>414</v>
      </c>
      <c r="DM125" s="966"/>
      <c r="DN125" s="966"/>
      <c r="DO125" s="966"/>
      <c r="DP125" s="966"/>
      <c r="DQ125" s="966" t="s">
        <v>475</v>
      </c>
      <c r="DR125" s="966"/>
      <c r="DS125" s="966"/>
      <c r="DT125" s="966"/>
      <c r="DU125" s="966"/>
      <c r="DV125" s="967" t="s">
        <v>465</v>
      </c>
      <c r="DW125" s="967"/>
      <c r="DX125" s="967"/>
      <c r="DY125" s="967"/>
      <c r="DZ125" s="968"/>
    </row>
    <row r="126" spans="1:130" s="221" customFormat="1" ht="26.25" customHeight="1" thickBot="1" x14ac:dyDescent="0.2">
      <c r="A126" s="1092"/>
      <c r="B126" s="984"/>
      <c r="C126" s="957" t="s">
        <v>470</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414</v>
      </c>
      <c r="AB126" s="994"/>
      <c r="AC126" s="994"/>
      <c r="AD126" s="994"/>
      <c r="AE126" s="995"/>
      <c r="AF126" s="996" t="s">
        <v>414</v>
      </c>
      <c r="AG126" s="994"/>
      <c r="AH126" s="994"/>
      <c r="AI126" s="994"/>
      <c r="AJ126" s="995"/>
      <c r="AK126" s="996" t="s">
        <v>475</v>
      </c>
      <c r="AL126" s="994"/>
      <c r="AM126" s="994"/>
      <c r="AN126" s="994"/>
      <c r="AO126" s="995"/>
      <c r="AP126" s="997" t="s">
        <v>237</v>
      </c>
      <c r="AQ126" s="998"/>
      <c r="AR126" s="998"/>
      <c r="AS126" s="998"/>
      <c r="AT126" s="99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8"/>
      <c r="CL126" s="1045"/>
      <c r="CM126" s="1045"/>
      <c r="CN126" s="1045"/>
      <c r="CO126" s="1046"/>
      <c r="CP126" s="957" t="s">
        <v>489</v>
      </c>
      <c r="CQ126" s="958"/>
      <c r="CR126" s="958"/>
      <c r="CS126" s="958"/>
      <c r="CT126" s="958"/>
      <c r="CU126" s="958"/>
      <c r="CV126" s="958"/>
      <c r="CW126" s="958"/>
      <c r="CX126" s="958"/>
      <c r="CY126" s="958"/>
      <c r="CZ126" s="958"/>
      <c r="DA126" s="958"/>
      <c r="DB126" s="958"/>
      <c r="DC126" s="958"/>
      <c r="DD126" s="958"/>
      <c r="DE126" s="958"/>
      <c r="DF126" s="959"/>
      <c r="DG126" s="960" t="s">
        <v>414</v>
      </c>
      <c r="DH126" s="961"/>
      <c r="DI126" s="961"/>
      <c r="DJ126" s="961"/>
      <c r="DK126" s="961"/>
      <c r="DL126" s="961" t="s">
        <v>237</v>
      </c>
      <c r="DM126" s="961"/>
      <c r="DN126" s="961"/>
      <c r="DO126" s="961"/>
      <c r="DP126" s="961"/>
      <c r="DQ126" s="961" t="s">
        <v>237</v>
      </c>
      <c r="DR126" s="961"/>
      <c r="DS126" s="961"/>
      <c r="DT126" s="961"/>
      <c r="DU126" s="961"/>
      <c r="DV126" s="962" t="s">
        <v>475</v>
      </c>
      <c r="DW126" s="962"/>
      <c r="DX126" s="962"/>
      <c r="DY126" s="962"/>
      <c r="DZ126" s="963"/>
    </row>
    <row r="127" spans="1:130" s="221" customFormat="1" ht="26.25" customHeight="1" x14ac:dyDescent="0.15">
      <c r="A127" s="1093"/>
      <c r="B127" s="986"/>
      <c r="C127" s="1008" t="s">
        <v>490</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475</v>
      </c>
      <c r="AB127" s="994"/>
      <c r="AC127" s="994"/>
      <c r="AD127" s="994"/>
      <c r="AE127" s="995"/>
      <c r="AF127" s="996" t="s">
        <v>414</v>
      </c>
      <c r="AG127" s="994"/>
      <c r="AH127" s="994"/>
      <c r="AI127" s="994"/>
      <c r="AJ127" s="995"/>
      <c r="AK127" s="996" t="s">
        <v>467</v>
      </c>
      <c r="AL127" s="994"/>
      <c r="AM127" s="994"/>
      <c r="AN127" s="994"/>
      <c r="AO127" s="995"/>
      <c r="AP127" s="997" t="s">
        <v>477</v>
      </c>
      <c r="AQ127" s="998"/>
      <c r="AR127" s="998"/>
      <c r="AS127" s="998"/>
      <c r="AT127" s="999"/>
      <c r="AU127" s="223"/>
      <c r="AV127" s="223"/>
      <c r="AW127" s="223"/>
      <c r="AX127" s="1066" t="s">
        <v>491</v>
      </c>
      <c r="AY127" s="1067"/>
      <c r="AZ127" s="1067"/>
      <c r="BA127" s="1067"/>
      <c r="BB127" s="1067"/>
      <c r="BC127" s="1067"/>
      <c r="BD127" s="1067"/>
      <c r="BE127" s="1068"/>
      <c r="BF127" s="1069" t="s">
        <v>492</v>
      </c>
      <c r="BG127" s="1067"/>
      <c r="BH127" s="1067"/>
      <c r="BI127" s="1067"/>
      <c r="BJ127" s="1067"/>
      <c r="BK127" s="1067"/>
      <c r="BL127" s="1068"/>
      <c r="BM127" s="1069" t="s">
        <v>493</v>
      </c>
      <c r="BN127" s="1067"/>
      <c r="BO127" s="1067"/>
      <c r="BP127" s="1067"/>
      <c r="BQ127" s="1067"/>
      <c r="BR127" s="1067"/>
      <c r="BS127" s="1068"/>
      <c r="BT127" s="1069" t="s">
        <v>494</v>
      </c>
      <c r="BU127" s="1067"/>
      <c r="BV127" s="1067"/>
      <c r="BW127" s="1067"/>
      <c r="BX127" s="1067"/>
      <c r="BY127" s="1067"/>
      <c r="BZ127" s="1090"/>
      <c r="CA127" s="223"/>
      <c r="CB127" s="223"/>
      <c r="CC127" s="223"/>
      <c r="CD127" s="246"/>
      <c r="CE127" s="246"/>
      <c r="CF127" s="246"/>
      <c r="CG127" s="223"/>
      <c r="CH127" s="223"/>
      <c r="CI127" s="223"/>
      <c r="CJ127" s="245"/>
      <c r="CK127" s="1058"/>
      <c r="CL127" s="1045"/>
      <c r="CM127" s="1045"/>
      <c r="CN127" s="1045"/>
      <c r="CO127" s="1046"/>
      <c r="CP127" s="957" t="s">
        <v>495</v>
      </c>
      <c r="CQ127" s="958"/>
      <c r="CR127" s="958"/>
      <c r="CS127" s="958"/>
      <c r="CT127" s="958"/>
      <c r="CU127" s="958"/>
      <c r="CV127" s="958"/>
      <c r="CW127" s="958"/>
      <c r="CX127" s="958"/>
      <c r="CY127" s="958"/>
      <c r="CZ127" s="958"/>
      <c r="DA127" s="958"/>
      <c r="DB127" s="958"/>
      <c r="DC127" s="958"/>
      <c r="DD127" s="958"/>
      <c r="DE127" s="958"/>
      <c r="DF127" s="959"/>
      <c r="DG127" s="960" t="s">
        <v>483</v>
      </c>
      <c r="DH127" s="961"/>
      <c r="DI127" s="961"/>
      <c r="DJ127" s="961"/>
      <c r="DK127" s="961"/>
      <c r="DL127" s="961" t="s">
        <v>475</v>
      </c>
      <c r="DM127" s="961"/>
      <c r="DN127" s="961"/>
      <c r="DO127" s="961"/>
      <c r="DP127" s="961"/>
      <c r="DQ127" s="961" t="s">
        <v>237</v>
      </c>
      <c r="DR127" s="961"/>
      <c r="DS127" s="961"/>
      <c r="DT127" s="961"/>
      <c r="DU127" s="961"/>
      <c r="DV127" s="962" t="s">
        <v>414</v>
      </c>
      <c r="DW127" s="962"/>
      <c r="DX127" s="962"/>
      <c r="DY127" s="962"/>
      <c r="DZ127" s="963"/>
    </row>
    <row r="128" spans="1:130" s="221" customFormat="1" ht="26.25" customHeight="1" thickBot="1" x14ac:dyDescent="0.2">
      <c r="A128" s="1076" t="s">
        <v>496</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497</v>
      </c>
      <c r="X128" s="1078"/>
      <c r="Y128" s="1078"/>
      <c r="Z128" s="1079"/>
      <c r="AA128" s="1080">
        <v>55327</v>
      </c>
      <c r="AB128" s="1081"/>
      <c r="AC128" s="1081"/>
      <c r="AD128" s="1081"/>
      <c r="AE128" s="1082"/>
      <c r="AF128" s="1083">
        <v>48510</v>
      </c>
      <c r="AG128" s="1081"/>
      <c r="AH128" s="1081"/>
      <c r="AI128" s="1081"/>
      <c r="AJ128" s="1082"/>
      <c r="AK128" s="1083">
        <v>203836</v>
      </c>
      <c r="AL128" s="1081"/>
      <c r="AM128" s="1081"/>
      <c r="AN128" s="1081"/>
      <c r="AO128" s="1082"/>
      <c r="AP128" s="1084"/>
      <c r="AQ128" s="1085"/>
      <c r="AR128" s="1085"/>
      <c r="AS128" s="1085"/>
      <c r="AT128" s="1086"/>
      <c r="AU128" s="223"/>
      <c r="AV128" s="223"/>
      <c r="AW128" s="223"/>
      <c r="AX128" s="931" t="s">
        <v>498</v>
      </c>
      <c r="AY128" s="932"/>
      <c r="AZ128" s="932"/>
      <c r="BA128" s="932"/>
      <c r="BB128" s="932"/>
      <c r="BC128" s="932"/>
      <c r="BD128" s="932"/>
      <c r="BE128" s="933"/>
      <c r="BF128" s="1087" t="s">
        <v>486</v>
      </c>
      <c r="BG128" s="1088"/>
      <c r="BH128" s="1088"/>
      <c r="BI128" s="1088"/>
      <c r="BJ128" s="1088"/>
      <c r="BK128" s="1088"/>
      <c r="BL128" s="1089"/>
      <c r="BM128" s="1087">
        <v>13.98</v>
      </c>
      <c r="BN128" s="1088"/>
      <c r="BO128" s="1088"/>
      <c r="BP128" s="1088"/>
      <c r="BQ128" s="1088"/>
      <c r="BR128" s="1088"/>
      <c r="BS128" s="1089"/>
      <c r="BT128" s="1087">
        <v>20</v>
      </c>
      <c r="BU128" s="1088"/>
      <c r="BV128" s="1088"/>
      <c r="BW128" s="1088"/>
      <c r="BX128" s="1088"/>
      <c r="BY128" s="1088"/>
      <c r="BZ128" s="1111"/>
      <c r="CA128" s="246"/>
      <c r="CB128" s="246"/>
      <c r="CC128" s="246"/>
      <c r="CD128" s="246"/>
      <c r="CE128" s="246"/>
      <c r="CF128" s="246"/>
      <c r="CG128" s="223"/>
      <c r="CH128" s="223"/>
      <c r="CI128" s="223"/>
      <c r="CJ128" s="245"/>
      <c r="CK128" s="1059"/>
      <c r="CL128" s="1060"/>
      <c r="CM128" s="1060"/>
      <c r="CN128" s="1060"/>
      <c r="CO128" s="1061"/>
      <c r="CP128" s="1070" t="s">
        <v>499</v>
      </c>
      <c r="CQ128" s="758"/>
      <c r="CR128" s="758"/>
      <c r="CS128" s="758"/>
      <c r="CT128" s="758"/>
      <c r="CU128" s="758"/>
      <c r="CV128" s="758"/>
      <c r="CW128" s="758"/>
      <c r="CX128" s="758"/>
      <c r="CY128" s="758"/>
      <c r="CZ128" s="758"/>
      <c r="DA128" s="758"/>
      <c r="DB128" s="758"/>
      <c r="DC128" s="758"/>
      <c r="DD128" s="758"/>
      <c r="DE128" s="758"/>
      <c r="DF128" s="1071"/>
      <c r="DG128" s="1072" t="s">
        <v>414</v>
      </c>
      <c r="DH128" s="1073"/>
      <c r="DI128" s="1073"/>
      <c r="DJ128" s="1073"/>
      <c r="DK128" s="1073"/>
      <c r="DL128" s="1073" t="s">
        <v>467</v>
      </c>
      <c r="DM128" s="1073"/>
      <c r="DN128" s="1073"/>
      <c r="DO128" s="1073"/>
      <c r="DP128" s="1073"/>
      <c r="DQ128" s="1073" t="s">
        <v>467</v>
      </c>
      <c r="DR128" s="1073"/>
      <c r="DS128" s="1073"/>
      <c r="DT128" s="1073"/>
      <c r="DU128" s="1073"/>
      <c r="DV128" s="1074" t="s">
        <v>475</v>
      </c>
      <c r="DW128" s="1074"/>
      <c r="DX128" s="1074"/>
      <c r="DY128" s="1074"/>
      <c r="DZ128" s="1075"/>
    </row>
    <row r="129" spans="1:131" s="221" customFormat="1" ht="26.25" customHeight="1" x14ac:dyDescent="0.15">
      <c r="A129" s="969" t="s">
        <v>105</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500</v>
      </c>
      <c r="X129" s="1106"/>
      <c r="Y129" s="1106"/>
      <c r="Z129" s="1107"/>
      <c r="AA129" s="993">
        <v>6593973</v>
      </c>
      <c r="AB129" s="994"/>
      <c r="AC129" s="994"/>
      <c r="AD129" s="994"/>
      <c r="AE129" s="995"/>
      <c r="AF129" s="996">
        <v>6859240</v>
      </c>
      <c r="AG129" s="994"/>
      <c r="AH129" s="994"/>
      <c r="AI129" s="994"/>
      <c r="AJ129" s="995"/>
      <c r="AK129" s="996">
        <v>7219880</v>
      </c>
      <c r="AL129" s="994"/>
      <c r="AM129" s="994"/>
      <c r="AN129" s="994"/>
      <c r="AO129" s="995"/>
      <c r="AP129" s="1108"/>
      <c r="AQ129" s="1109"/>
      <c r="AR129" s="1109"/>
      <c r="AS129" s="1109"/>
      <c r="AT129" s="1110"/>
      <c r="AU129" s="224"/>
      <c r="AV129" s="224"/>
      <c r="AW129" s="224"/>
      <c r="AX129" s="1100" t="s">
        <v>501</v>
      </c>
      <c r="AY129" s="958"/>
      <c r="AZ129" s="958"/>
      <c r="BA129" s="958"/>
      <c r="BB129" s="958"/>
      <c r="BC129" s="958"/>
      <c r="BD129" s="958"/>
      <c r="BE129" s="959"/>
      <c r="BF129" s="1101" t="s">
        <v>237</v>
      </c>
      <c r="BG129" s="1102"/>
      <c r="BH129" s="1102"/>
      <c r="BI129" s="1102"/>
      <c r="BJ129" s="1102"/>
      <c r="BK129" s="1102"/>
      <c r="BL129" s="1103"/>
      <c r="BM129" s="1101">
        <v>18.98</v>
      </c>
      <c r="BN129" s="1102"/>
      <c r="BO129" s="1102"/>
      <c r="BP129" s="1102"/>
      <c r="BQ129" s="1102"/>
      <c r="BR129" s="1102"/>
      <c r="BS129" s="1103"/>
      <c r="BT129" s="1101">
        <v>30</v>
      </c>
      <c r="BU129" s="1102"/>
      <c r="BV129" s="1102"/>
      <c r="BW129" s="1102"/>
      <c r="BX129" s="1102"/>
      <c r="BY129" s="1102"/>
      <c r="BZ129" s="1104"/>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9" t="s">
        <v>502</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503</v>
      </c>
      <c r="X130" s="1106"/>
      <c r="Y130" s="1106"/>
      <c r="Z130" s="1107"/>
      <c r="AA130" s="993">
        <v>1531427</v>
      </c>
      <c r="AB130" s="994"/>
      <c r="AC130" s="994"/>
      <c r="AD130" s="994"/>
      <c r="AE130" s="995"/>
      <c r="AF130" s="996">
        <v>1544411</v>
      </c>
      <c r="AG130" s="994"/>
      <c r="AH130" s="994"/>
      <c r="AI130" s="994"/>
      <c r="AJ130" s="995"/>
      <c r="AK130" s="996">
        <v>1576957</v>
      </c>
      <c r="AL130" s="994"/>
      <c r="AM130" s="994"/>
      <c r="AN130" s="994"/>
      <c r="AO130" s="995"/>
      <c r="AP130" s="1108"/>
      <c r="AQ130" s="1109"/>
      <c r="AR130" s="1109"/>
      <c r="AS130" s="1109"/>
      <c r="AT130" s="1110"/>
      <c r="AU130" s="224"/>
      <c r="AV130" s="224"/>
      <c r="AW130" s="224"/>
      <c r="AX130" s="1100" t="s">
        <v>504</v>
      </c>
      <c r="AY130" s="958"/>
      <c r="AZ130" s="958"/>
      <c r="BA130" s="958"/>
      <c r="BB130" s="958"/>
      <c r="BC130" s="958"/>
      <c r="BD130" s="958"/>
      <c r="BE130" s="959"/>
      <c r="BF130" s="1136">
        <v>13.6</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505</v>
      </c>
      <c r="X131" s="1143"/>
      <c r="Y131" s="1143"/>
      <c r="Z131" s="1144"/>
      <c r="AA131" s="1039">
        <v>5062546</v>
      </c>
      <c r="AB131" s="1021"/>
      <c r="AC131" s="1021"/>
      <c r="AD131" s="1021"/>
      <c r="AE131" s="1022"/>
      <c r="AF131" s="1020">
        <v>5314829</v>
      </c>
      <c r="AG131" s="1021"/>
      <c r="AH131" s="1021"/>
      <c r="AI131" s="1021"/>
      <c r="AJ131" s="1022"/>
      <c r="AK131" s="1020">
        <v>5642923</v>
      </c>
      <c r="AL131" s="1021"/>
      <c r="AM131" s="1021"/>
      <c r="AN131" s="1021"/>
      <c r="AO131" s="1022"/>
      <c r="AP131" s="1145"/>
      <c r="AQ131" s="1146"/>
      <c r="AR131" s="1146"/>
      <c r="AS131" s="1146"/>
      <c r="AT131" s="1147"/>
      <c r="AU131" s="224"/>
      <c r="AV131" s="224"/>
      <c r="AW131" s="224"/>
      <c r="AX131" s="1118" t="s">
        <v>506</v>
      </c>
      <c r="AY131" s="758"/>
      <c r="AZ131" s="758"/>
      <c r="BA131" s="758"/>
      <c r="BB131" s="758"/>
      <c r="BC131" s="758"/>
      <c r="BD131" s="758"/>
      <c r="BE131" s="1071"/>
      <c r="BF131" s="1119">
        <v>28.8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5" t="s">
        <v>507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508</v>
      </c>
      <c r="W132" s="1129"/>
      <c r="X132" s="1129"/>
      <c r="Y132" s="1129"/>
      <c r="Z132" s="1130"/>
      <c r="AA132" s="1131">
        <v>13.59963939</v>
      </c>
      <c r="AB132" s="1132"/>
      <c r="AC132" s="1132"/>
      <c r="AD132" s="1132"/>
      <c r="AE132" s="1133"/>
      <c r="AF132" s="1134">
        <v>13.76420577</v>
      </c>
      <c r="AG132" s="1132"/>
      <c r="AH132" s="1132"/>
      <c r="AI132" s="1132"/>
      <c r="AJ132" s="1133"/>
      <c r="AK132" s="1134">
        <v>13.47005798</v>
      </c>
      <c r="AL132" s="1132"/>
      <c r="AM132" s="1132"/>
      <c r="AN132" s="1132"/>
      <c r="AO132" s="1133"/>
      <c r="AP132" s="1036"/>
      <c r="AQ132" s="1037"/>
      <c r="AR132" s="1037"/>
      <c r="AS132" s="1037"/>
      <c r="AT132" s="1135"/>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509</v>
      </c>
      <c r="W133" s="1112"/>
      <c r="X133" s="1112"/>
      <c r="Y133" s="1112"/>
      <c r="Z133" s="1113"/>
      <c r="AA133" s="1114">
        <v>14</v>
      </c>
      <c r="AB133" s="1115"/>
      <c r="AC133" s="1115"/>
      <c r="AD133" s="1115"/>
      <c r="AE133" s="1116"/>
      <c r="AF133" s="1114">
        <v>13.7</v>
      </c>
      <c r="AG133" s="1115"/>
      <c r="AH133" s="1115"/>
      <c r="AI133" s="1115"/>
      <c r="AJ133" s="1116"/>
      <c r="AK133" s="1114">
        <v>13.6</v>
      </c>
      <c r="AL133" s="1115"/>
      <c r="AM133" s="1115"/>
      <c r="AN133" s="1115"/>
      <c r="AO133" s="1116"/>
      <c r="AP133" s="1063"/>
      <c r="AQ133" s="1064"/>
      <c r="AR133" s="1064"/>
      <c r="AS133" s="1064"/>
      <c r="AT133" s="111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N6Hi2kZNM/UGAhscfSZmJbZrPaHGZdx/Sgt868TM/s56LXJxcJL5dFFk/Rtl1+dmNGcGykkUOVbluG/czU27dw==" saltValue="J2vK2/Giz3BbRj7D8CG63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B22" sqref="BB22"/>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l0ZYKejS1CVhkNwM8U0gLYEkM/LYCmO6RNJTf+Ez+2o3SfYs30UBMzbOocfScy8hTPw1dj1V+ICqiJX54nSQmg==" saltValue="7aLGyNWxQ7zZj2xPb1B0oQ==" spinCount="100000" sheet="1" objects="1" scenarios="1" selectLockedCells="1" selectUnlockedCell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2Jz35MU4x6dipwkKEpHmX/UP96ERz30ntQpqiwVglCEXeGW9jNhZv3ANJoFQ0Sre2BLPDjLXaMc8RmT+psvnw==" saltValue="Qkr0GV4jTnbmNDQLZUtEU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9" t="s">
        <v>513</v>
      </c>
      <c r="AP7" s="263"/>
      <c r="AQ7" s="264" t="s">
        <v>514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0"/>
      <c r="AP8" s="269" t="s">
        <v>515</v>
      </c>
      <c r="AQ8" s="270" t="s">
        <v>516</v>
      </c>
      <c r="AR8" s="271" t="s">
        <v>517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1" t="s">
        <v>518</v>
      </c>
      <c r="AL9" s="1152"/>
      <c r="AM9" s="1152"/>
      <c r="AN9" s="1153"/>
      <c r="AO9" s="272">
        <v>1961694</v>
      </c>
      <c r="AP9" s="272">
        <v>147120</v>
      </c>
      <c r="AQ9" s="273">
        <v>104625</v>
      </c>
      <c r="AR9" s="274">
        <v>40.6</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1" t="s">
        <v>519</v>
      </c>
      <c r="AL10" s="1152"/>
      <c r="AM10" s="1152"/>
      <c r="AN10" s="1153"/>
      <c r="AO10" s="275">
        <v>279882</v>
      </c>
      <c r="AP10" s="275">
        <v>20990</v>
      </c>
      <c r="AQ10" s="276">
        <v>9752</v>
      </c>
      <c r="AR10" s="277">
        <v>115.2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1" t="s">
        <v>520</v>
      </c>
      <c r="AL11" s="1152"/>
      <c r="AM11" s="1152"/>
      <c r="AN11" s="1153"/>
      <c r="AO11" s="275" t="s">
        <v>521</v>
      </c>
      <c r="AP11" s="275" t="s">
        <v>521</v>
      </c>
      <c r="AQ11" s="276">
        <v>1608</v>
      </c>
      <c r="AR11" s="277" t="s">
        <v>521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1" t="s">
        <v>522</v>
      </c>
      <c r="AL12" s="1152"/>
      <c r="AM12" s="1152"/>
      <c r="AN12" s="1153"/>
      <c r="AO12" s="275" t="s">
        <v>521</v>
      </c>
      <c r="AP12" s="275" t="s">
        <v>521</v>
      </c>
      <c r="AQ12" s="276">
        <v>4</v>
      </c>
      <c r="AR12" s="277" t="s">
        <v>521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1" t="s">
        <v>523</v>
      </c>
      <c r="AL13" s="1152"/>
      <c r="AM13" s="1152"/>
      <c r="AN13" s="1153"/>
      <c r="AO13" s="275">
        <v>61697</v>
      </c>
      <c r="AP13" s="275">
        <v>4627</v>
      </c>
      <c r="AQ13" s="276">
        <v>4175</v>
      </c>
      <c r="AR13" s="277">
        <v>10.8</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1" t="s">
        <v>524</v>
      </c>
      <c r="AL14" s="1152"/>
      <c r="AM14" s="1152"/>
      <c r="AN14" s="1153"/>
      <c r="AO14" s="275" t="s">
        <v>521</v>
      </c>
      <c r="AP14" s="275" t="s">
        <v>521</v>
      </c>
      <c r="AQ14" s="276">
        <v>2340</v>
      </c>
      <c r="AR14" s="277" t="s">
        <v>521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4" t="s">
        <v>525</v>
      </c>
      <c r="AL15" s="1155"/>
      <c r="AM15" s="1155"/>
      <c r="AN15" s="1156"/>
      <c r="AO15" s="275">
        <v>-121609</v>
      </c>
      <c r="AP15" s="275">
        <v>-9120</v>
      </c>
      <c r="AQ15" s="276">
        <v>-8060</v>
      </c>
      <c r="AR15" s="277">
        <v>13.2</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4" t="s">
        <v>187</v>
      </c>
      <c r="AL16" s="1155"/>
      <c r="AM16" s="1155"/>
      <c r="AN16" s="1156"/>
      <c r="AO16" s="275">
        <v>2181664</v>
      </c>
      <c r="AP16" s="275">
        <v>163617</v>
      </c>
      <c r="AQ16" s="276">
        <v>114444</v>
      </c>
      <c r="AR16" s="277">
        <v>43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527</v>
      </c>
      <c r="AP20" s="284" t="s">
        <v>528</v>
      </c>
      <c r="AQ20" s="285" t="s">
        <v>529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7" t="s">
        <v>530</v>
      </c>
      <c r="AL21" s="1158"/>
      <c r="AM21" s="1158"/>
      <c r="AN21" s="1159"/>
      <c r="AO21" s="288">
        <v>14.77</v>
      </c>
      <c r="AP21" s="289">
        <v>10.6</v>
      </c>
      <c r="AQ21" s="290">
        <v>4.17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7" t="s">
        <v>531</v>
      </c>
      <c r="AL22" s="1158"/>
      <c r="AM22" s="1158"/>
      <c r="AN22" s="1159"/>
      <c r="AO22" s="293">
        <v>97</v>
      </c>
      <c r="AP22" s="294">
        <v>97.5</v>
      </c>
      <c r="AQ22" s="295">
        <v>-0.5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8" t="s">
        <v>532</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58"/>
    </row>
    <row r="27" spans="1:46" x14ac:dyDescent="0.15">
      <c r="A27" s="300"/>
      <c r="AO27" s="253"/>
      <c r="AP27" s="253"/>
      <c r="AQ27" s="253"/>
      <c r="AR27" s="253"/>
      <c r="AS27" s="253"/>
      <c r="AT27" s="253"/>
    </row>
    <row r="28" spans="1:46" ht="17.25" x14ac:dyDescent="0.15">
      <c r="A28" s="254" t="s">
        <v>533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9" t="s">
        <v>513</v>
      </c>
      <c r="AP30" s="263"/>
      <c r="AQ30" s="264" t="s">
        <v>514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0"/>
      <c r="AP31" s="269" t="s">
        <v>515</v>
      </c>
      <c r="AQ31" s="270" t="s">
        <v>516</v>
      </c>
      <c r="AR31" s="271" t="s">
        <v>517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5" t="s">
        <v>535</v>
      </c>
      <c r="AL32" s="1166"/>
      <c r="AM32" s="1166"/>
      <c r="AN32" s="1167"/>
      <c r="AO32" s="303">
        <v>1601122</v>
      </c>
      <c r="AP32" s="303">
        <v>120078</v>
      </c>
      <c r="AQ32" s="304">
        <v>72468</v>
      </c>
      <c r="AR32" s="305">
        <v>65.7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5" t="s">
        <v>536</v>
      </c>
      <c r="AL33" s="1166"/>
      <c r="AM33" s="1166"/>
      <c r="AN33" s="1167"/>
      <c r="AO33" s="303" t="s">
        <v>521</v>
      </c>
      <c r="AP33" s="303" t="s">
        <v>521</v>
      </c>
      <c r="AQ33" s="304" t="s">
        <v>521</v>
      </c>
      <c r="AR33" s="305" t="s">
        <v>521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5" t="s">
        <v>537</v>
      </c>
      <c r="AL34" s="1166"/>
      <c r="AM34" s="1166"/>
      <c r="AN34" s="1167"/>
      <c r="AO34" s="303" t="s">
        <v>521</v>
      </c>
      <c r="AP34" s="303" t="s">
        <v>521</v>
      </c>
      <c r="AQ34" s="304">
        <v>1</v>
      </c>
      <c r="AR34" s="305" t="s">
        <v>521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5" t="s">
        <v>538</v>
      </c>
      <c r="AL35" s="1166"/>
      <c r="AM35" s="1166"/>
      <c r="AN35" s="1167"/>
      <c r="AO35" s="303">
        <v>903053</v>
      </c>
      <c r="AP35" s="303">
        <v>67726</v>
      </c>
      <c r="AQ35" s="304">
        <v>17710</v>
      </c>
      <c r="AR35" s="305">
        <v>282.39999999999998</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5" t="s">
        <v>539</v>
      </c>
      <c r="AL36" s="1166"/>
      <c r="AM36" s="1166"/>
      <c r="AN36" s="1167"/>
      <c r="AO36" s="303">
        <v>36549</v>
      </c>
      <c r="AP36" s="303">
        <v>2741</v>
      </c>
      <c r="AQ36" s="304">
        <v>2475</v>
      </c>
      <c r="AR36" s="305">
        <v>10.7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5" t="s">
        <v>540</v>
      </c>
      <c r="AL37" s="1166"/>
      <c r="AM37" s="1166"/>
      <c r="AN37" s="1167"/>
      <c r="AO37" s="303" t="s">
        <v>521</v>
      </c>
      <c r="AP37" s="303" t="s">
        <v>521</v>
      </c>
      <c r="AQ37" s="304">
        <v>637</v>
      </c>
      <c r="AR37" s="305" t="s">
        <v>521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8" t="s">
        <v>541</v>
      </c>
      <c r="AL38" s="1169"/>
      <c r="AM38" s="1169"/>
      <c r="AN38" s="1170"/>
      <c r="AO38" s="306">
        <v>174</v>
      </c>
      <c r="AP38" s="306">
        <v>13</v>
      </c>
      <c r="AQ38" s="307">
        <v>2</v>
      </c>
      <c r="AR38" s="295">
        <v>550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8" t="s">
        <v>542</v>
      </c>
      <c r="AL39" s="1169"/>
      <c r="AM39" s="1169"/>
      <c r="AN39" s="1170"/>
      <c r="AO39" s="303">
        <v>-203836</v>
      </c>
      <c r="AP39" s="303">
        <v>-15287</v>
      </c>
      <c r="AQ39" s="304">
        <v>-3769</v>
      </c>
      <c r="AR39" s="305">
        <v>305.60000000000002</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5" t="s">
        <v>543</v>
      </c>
      <c r="AL40" s="1166"/>
      <c r="AM40" s="1166"/>
      <c r="AN40" s="1167"/>
      <c r="AO40" s="303">
        <v>-1576957</v>
      </c>
      <c r="AP40" s="303">
        <v>-118266</v>
      </c>
      <c r="AQ40" s="304">
        <v>-62733</v>
      </c>
      <c r="AR40" s="305">
        <v>88.5</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1" t="s">
        <v>297</v>
      </c>
      <c r="AL41" s="1172"/>
      <c r="AM41" s="1172"/>
      <c r="AN41" s="1173"/>
      <c r="AO41" s="303">
        <v>760105</v>
      </c>
      <c r="AP41" s="303">
        <v>57005</v>
      </c>
      <c r="AQ41" s="304">
        <v>26792</v>
      </c>
      <c r="AR41" s="305">
        <v>112.8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60" t="s">
        <v>513</v>
      </c>
      <c r="AN49" s="1162" t="s">
        <v>547</v>
      </c>
      <c r="AO49" s="1163"/>
      <c r="AP49" s="1163"/>
      <c r="AQ49" s="1163"/>
      <c r="AR49" s="116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1"/>
      <c r="AN50" s="319" t="s">
        <v>548</v>
      </c>
      <c r="AO50" s="320" t="s">
        <v>549</v>
      </c>
      <c r="AP50" s="321" t="s">
        <v>550</v>
      </c>
      <c r="AQ50" s="322" t="s">
        <v>551</v>
      </c>
      <c r="AR50" s="323" t="s">
        <v>552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553</v>
      </c>
      <c r="AL51" s="316"/>
      <c r="AM51" s="324">
        <v>1346344</v>
      </c>
      <c r="AN51" s="325">
        <v>91265</v>
      </c>
      <c r="AO51" s="326">
        <v>-28.5</v>
      </c>
      <c r="AP51" s="327">
        <v>88968</v>
      </c>
      <c r="AQ51" s="328">
        <v>6.8</v>
      </c>
      <c r="AR51" s="329">
        <v>-35.299999999999997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554</v>
      </c>
      <c r="AM52" s="332">
        <v>664452</v>
      </c>
      <c r="AN52" s="333">
        <v>45041</v>
      </c>
      <c r="AO52" s="334">
        <v>-36.200000000000003</v>
      </c>
      <c r="AP52" s="335">
        <v>45482</v>
      </c>
      <c r="AQ52" s="336">
        <v>5.5</v>
      </c>
      <c r="AR52" s="337">
        <v>-41.7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555</v>
      </c>
      <c r="AL53" s="316"/>
      <c r="AM53" s="324">
        <v>2346553</v>
      </c>
      <c r="AN53" s="325">
        <v>162955</v>
      </c>
      <c r="AO53" s="326">
        <v>78.599999999999994</v>
      </c>
      <c r="AP53" s="327">
        <v>85173</v>
      </c>
      <c r="AQ53" s="328">
        <v>-4.3</v>
      </c>
      <c r="AR53" s="329">
        <v>82.9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554</v>
      </c>
      <c r="AM54" s="332">
        <v>1759484</v>
      </c>
      <c r="AN54" s="333">
        <v>122186</v>
      </c>
      <c r="AO54" s="334">
        <v>171.3</v>
      </c>
      <c r="AP54" s="335">
        <v>43913</v>
      </c>
      <c r="AQ54" s="336">
        <v>-3.4</v>
      </c>
      <c r="AR54" s="337">
        <v>174.7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556</v>
      </c>
      <c r="AL55" s="316"/>
      <c r="AM55" s="324">
        <v>1525734</v>
      </c>
      <c r="AN55" s="325">
        <v>108408</v>
      </c>
      <c r="AO55" s="326">
        <v>-33.5</v>
      </c>
      <c r="AP55" s="327">
        <v>94081</v>
      </c>
      <c r="AQ55" s="328">
        <v>10.5</v>
      </c>
      <c r="AR55" s="329">
        <v>-44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554</v>
      </c>
      <c r="AM56" s="332">
        <v>446794</v>
      </c>
      <c r="AN56" s="333">
        <v>31746</v>
      </c>
      <c r="AO56" s="334">
        <v>-74</v>
      </c>
      <c r="AP56" s="335">
        <v>48949</v>
      </c>
      <c r="AQ56" s="336">
        <v>11.5</v>
      </c>
      <c r="AR56" s="337">
        <v>-85.5</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557</v>
      </c>
      <c r="AL57" s="316"/>
      <c r="AM57" s="324">
        <v>2239508</v>
      </c>
      <c r="AN57" s="325">
        <v>163468</v>
      </c>
      <c r="AO57" s="326">
        <v>50.8</v>
      </c>
      <c r="AP57" s="327">
        <v>92632</v>
      </c>
      <c r="AQ57" s="328">
        <v>-1.5</v>
      </c>
      <c r="AR57" s="329">
        <v>52.3</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554</v>
      </c>
      <c r="AM58" s="332">
        <v>1052962</v>
      </c>
      <c r="AN58" s="333">
        <v>76859</v>
      </c>
      <c r="AO58" s="334">
        <v>142.1</v>
      </c>
      <c r="AP58" s="335">
        <v>47978</v>
      </c>
      <c r="AQ58" s="336">
        <v>-2</v>
      </c>
      <c r="AR58" s="337">
        <v>144.1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558</v>
      </c>
      <c r="AL59" s="316"/>
      <c r="AM59" s="324">
        <v>2704765</v>
      </c>
      <c r="AN59" s="325">
        <v>202847</v>
      </c>
      <c r="AO59" s="326">
        <v>24.1</v>
      </c>
      <c r="AP59" s="327">
        <v>96469</v>
      </c>
      <c r="AQ59" s="328">
        <v>4.0999999999999996</v>
      </c>
      <c r="AR59" s="329">
        <v>20</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554</v>
      </c>
      <c r="AM60" s="332">
        <v>1432871</v>
      </c>
      <c r="AN60" s="333">
        <v>107460</v>
      </c>
      <c r="AO60" s="334">
        <v>39.799999999999997</v>
      </c>
      <c r="AP60" s="335">
        <v>49775</v>
      </c>
      <c r="AQ60" s="336">
        <v>3.7</v>
      </c>
      <c r="AR60" s="337">
        <v>36.1</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559</v>
      </c>
      <c r="AL61" s="338"/>
      <c r="AM61" s="339">
        <v>2032581</v>
      </c>
      <c r="AN61" s="340">
        <v>145789</v>
      </c>
      <c r="AO61" s="341">
        <v>18.3</v>
      </c>
      <c r="AP61" s="342">
        <v>91465</v>
      </c>
      <c r="AQ61" s="343">
        <v>3.1</v>
      </c>
      <c r="AR61" s="329">
        <v>15.2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554</v>
      </c>
      <c r="AM62" s="332">
        <v>1071313</v>
      </c>
      <c r="AN62" s="333">
        <v>76658</v>
      </c>
      <c r="AO62" s="334">
        <v>48.6</v>
      </c>
      <c r="AP62" s="335">
        <v>47219</v>
      </c>
      <c r="AQ62" s="336">
        <v>3.1</v>
      </c>
      <c r="AR62" s="337">
        <v>45.5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XyB7vxZqijCHGTL3hJ5qUuWpzpyNXXB2iybJOf2Mhb1QvR7JEFesPjBqb9quP3GpP5XWKOYPT3TQBgApHQO2og==" saltValue="jNwck+qyAjuPv8c8QdpN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561</v>
      </c>
    </row>
    <row r="121" spans="125:125" ht="13.5" hidden="1" customHeight="1" x14ac:dyDescent="0.15">
      <c r="DU121" s="250"/>
    </row>
  </sheetData>
  <sheetProtection algorithmName="SHA-512" hashValue="XXMQiIq4IdGKRLS9RchqA05k+1yvJ4D9CiFuNuJgI9SASeYwJNkPg9Py7q/K17aX1Z0eh1RmlhfVHzdd59+WFA==" saltValue="1jLSo5T/qu8mDF+/7/G0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562</v>
      </c>
    </row>
  </sheetData>
  <sheetProtection algorithmName="SHA-512" hashValue="Ur4ou65rgpAtD98l0+Iq1qKnw5qdxlXjrJO7t60Y3i++Si1vjZKTdmafCYmtnSlBkJb6nP++GGnG7xdsYPGW0Q==" saltValue="xFjD06Y3/1KG4fpmM0rc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4" t="s">
        <v>3</v>
      </c>
      <c r="D47" s="1174"/>
      <c r="E47" s="1175"/>
      <c r="F47" s="11">
        <v>37.340000000000003</v>
      </c>
      <c r="G47" s="12">
        <v>39.74</v>
      </c>
      <c r="H47" s="12">
        <v>40.67</v>
      </c>
      <c r="I47" s="12">
        <v>39.770000000000003</v>
      </c>
      <c r="J47" s="13">
        <v>40.9</v>
      </c>
    </row>
    <row r="48" spans="2:10" ht="57.75" customHeight="1" x14ac:dyDescent="0.15">
      <c r="B48" s="14"/>
      <c r="C48" s="1176" t="s">
        <v>4</v>
      </c>
      <c r="D48" s="1176"/>
      <c r="E48" s="1177"/>
      <c r="F48" s="15">
        <v>2.39</v>
      </c>
      <c r="G48" s="16">
        <v>1.43</v>
      </c>
      <c r="H48" s="16">
        <v>1.27</v>
      </c>
      <c r="I48" s="16">
        <v>6.44</v>
      </c>
      <c r="J48" s="17">
        <v>5.69</v>
      </c>
    </row>
    <row r="49" spans="2:10" ht="57.75" customHeight="1" thickBot="1" x14ac:dyDescent="0.2">
      <c r="B49" s="18"/>
      <c r="C49" s="1178" t="s">
        <v>5</v>
      </c>
      <c r="D49" s="1178"/>
      <c r="E49" s="1179"/>
      <c r="F49" s="19">
        <v>0.73</v>
      </c>
      <c r="G49" s="20" t="s">
        <v>568</v>
      </c>
      <c r="H49" s="20" t="s">
        <v>569</v>
      </c>
      <c r="I49" s="20">
        <v>5.29</v>
      </c>
      <c r="J49" s="21" t="s">
        <v>570</v>
      </c>
    </row>
    <row r="50" spans="2:10" x14ac:dyDescent="0.15"/>
  </sheetData>
  <sheetProtection algorithmName="SHA-512" hashValue="AwOSqR56iC3dhAkEKsmOLTA8U7/PSDOtvbkSbovNmdoQmdvdCVXxFHpn/15p2OHvl1srgS5+gGvTukBodnu8aw==" saltValue="8uEafkQF7QKcY4yQq+xu5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6" t="s">
        <v>571</v>
      </c>
      <c r="D34" s="1186"/>
      <c r="E34" s="1187"/>
      <c r="F34" s="32">
        <v>26.81</v>
      </c>
      <c r="G34" s="33">
        <v>25.45</v>
      </c>
      <c r="H34" s="33">
        <v>24.49</v>
      </c>
      <c r="I34" s="33">
        <v>25.92</v>
      </c>
      <c r="J34" s="34">
        <v>24.01</v>
      </c>
      <c r="K34" s="22"/>
      <c r="L34" s="22"/>
      <c r="M34" s="22"/>
      <c r="N34" s="22"/>
      <c r="O34" s="22"/>
      <c r="P34" s="22"/>
    </row>
    <row r="35" spans="1:16" ht="39" customHeight="1" x14ac:dyDescent="0.15">
      <c r="A35" s="22"/>
      <c r="B35" s="35"/>
      <c r="C35" s="1180" t="s">
        <v>572</v>
      </c>
      <c r="D35" s="1181"/>
      <c r="E35" s="1182"/>
      <c r="F35" s="36">
        <v>23.74</v>
      </c>
      <c r="G35" s="37">
        <v>23.6</v>
      </c>
      <c r="H35" s="37">
        <v>23.35</v>
      </c>
      <c r="I35" s="37">
        <v>22.26</v>
      </c>
      <c r="J35" s="38">
        <v>21.45</v>
      </c>
      <c r="K35" s="22"/>
      <c r="L35" s="22"/>
      <c r="M35" s="22"/>
      <c r="N35" s="22"/>
      <c r="O35" s="22"/>
      <c r="P35" s="22"/>
    </row>
    <row r="36" spans="1:16" ht="39" customHeight="1" x14ac:dyDescent="0.15">
      <c r="A36" s="22"/>
      <c r="B36" s="35"/>
      <c r="C36" s="1180" t="s">
        <v>573</v>
      </c>
      <c r="D36" s="1181"/>
      <c r="E36" s="1182"/>
      <c r="F36" s="36">
        <v>2.39</v>
      </c>
      <c r="G36" s="37">
        <v>1.43</v>
      </c>
      <c r="H36" s="37">
        <v>1.26</v>
      </c>
      <c r="I36" s="37">
        <v>6.44</v>
      </c>
      <c r="J36" s="38">
        <v>5.69</v>
      </c>
      <c r="K36" s="22"/>
      <c r="L36" s="22"/>
      <c r="M36" s="22"/>
      <c r="N36" s="22"/>
      <c r="O36" s="22"/>
      <c r="P36" s="22"/>
    </row>
    <row r="37" spans="1:16" ht="39" customHeight="1" x14ac:dyDescent="0.15">
      <c r="A37" s="22"/>
      <c r="B37" s="35"/>
      <c r="C37" s="1180" t="s">
        <v>574</v>
      </c>
      <c r="D37" s="1181"/>
      <c r="E37" s="1182"/>
      <c r="F37" s="36">
        <v>0.47</v>
      </c>
      <c r="G37" s="37">
        <v>0.47</v>
      </c>
      <c r="H37" s="37">
        <v>0.45</v>
      </c>
      <c r="I37" s="37">
        <v>0.56999999999999995</v>
      </c>
      <c r="J37" s="38">
        <v>0.91</v>
      </c>
      <c r="K37" s="22"/>
      <c r="L37" s="22"/>
      <c r="M37" s="22"/>
      <c r="N37" s="22"/>
      <c r="O37" s="22"/>
      <c r="P37" s="22"/>
    </row>
    <row r="38" spans="1:16" ht="39" customHeight="1" x14ac:dyDescent="0.15">
      <c r="A38" s="22"/>
      <c r="B38" s="35"/>
      <c r="C38" s="1180" t="s">
        <v>575</v>
      </c>
      <c r="D38" s="1181"/>
      <c r="E38" s="1182"/>
      <c r="F38" s="36" t="s">
        <v>521</v>
      </c>
      <c r="G38" s="37" t="s">
        <v>521</v>
      </c>
      <c r="H38" s="37" t="s">
        <v>521</v>
      </c>
      <c r="I38" s="37">
        <v>0.28000000000000003</v>
      </c>
      <c r="J38" s="38">
        <v>0.38</v>
      </c>
      <c r="K38" s="22"/>
      <c r="L38" s="22"/>
      <c r="M38" s="22"/>
      <c r="N38" s="22"/>
      <c r="O38" s="22"/>
      <c r="P38" s="22"/>
    </row>
    <row r="39" spans="1:16" ht="39" customHeight="1" x14ac:dyDescent="0.15">
      <c r="A39" s="22"/>
      <c r="B39" s="35"/>
      <c r="C39" s="1180" t="s">
        <v>576</v>
      </c>
      <c r="D39" s="1181"/>
      <c r="E39" s="1182"/>
      <c r="F39" s="36">
        <v>0</v>
      </c>
      <c r="G39" s="37">
        <v>0</v>
      </c>
      <c r="H39" s="37">
        <v>0</v>
      </c>
      <c r="I39" s="37">
        <v>0</v>
      </c>
      <c r="J39" s="38">
        <v>0</v>
      </c>
      <c r="K39" s="22"/>
      <c r="L39" s="22"/>
      <c r="M39" s="22"/>
      <c r="N39" s="22"/>
      <c r="O39" s="22"/>
      <c r="P39" s="22"/>
    </row>
    <row r="40" spans="1:16" ht="39" customHeight="1" x14ac:dyDescent="0.15">
      <c r="A40" s="22"/>
      <c r="B40" s="35"/>
      <c r="C40" s="1180" t="s">
        <v>577</v>
      </c>
      <c r="D40" s="1181"/>
      <c r="E40" s="1182"/>
      <c r="F40" s="36">
        <v>0</v>
      </c>
      <c r="G40" s="37">
        <v>0</v>
      </c>
      <c r="H40" s="37">
        <v>0</v>
      </c>
      <c r="I40" s="37">
        <v>0</v>
      </c>
      <c r="J40" s="38">
        <v>0</v>
      </c>
      <c r="K40" s="22"/>
      <c r="L40" s="22"/>
      <c r="M40" s="22"/>
      <c r="N40" s="22"/>
      <c r="O40" s="22"/>
      <c r="P40" s="22"/>
    </row>
    <row r="41" spans="1:16" ht="39" customHeight="1" x14ac:dyDescent="0.15">
      <c r="A41" s="22"/>
      <c r="B41" s="35"/>
      <c r="C41" s="1180" t="s">
        <v>578</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579</v>
      </c>
      <c r="D42" s="1181"/>
      <c r="E42" s="1182"/>
      <c r="F42" s="36" t="s">
        <v>521</v>
      </c>
      <c r="G42" s="37" t="s">
        <v>521</v>
      </c>
      <c r="H42" s="37" t="s">
        <v>521</v>
      </c>
      <c r="I42" s="37" t="s">
        <v>521</v>
      </c>
      <c r="J42" s="38" t="s">
        <v>521</v>
      </c>
      <c r="K42" s="22"/>
      <c r="L42" s="22"/>
      <c r="M42" s="22"/>
      <c r="N42" s="22"/>
      <c r="O42" s="22"/>
      <c r="P42" s="22"/>
    </row>
    <row r="43" spans="1:16" ht="39" customHeight="1" thickBot="1" x14ac:dyDescent="0.2">
      <c r="A43" s="22"/>
      <c r="B43" s="40"/>
      <c r="C43" s="1183" t="s">
        <v>580</v>
      </c>
      <c r="D43" s="1184"/>
      <c r="E43" s="1185"/>
      <c r="F43" s="41">
        <v>0</v>
      </c>
      <c r="G43" s="42">
        <v>0.03</v>
      </c>
      <c r="H43" s="42">
        <v>1.83</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v2vePeZbYLw6W1mEcEzqzhmM1CDvZTNtqYcU2AQR0+14XkdYwrSqjUyXJmqGLLywss9zDLH7xuFI7Zj7a2IVg==" saltValue="uJDNQPkRJEYX9H9TjUcu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8" t="s">
        <v>10</v>
      </c>
      <c r="C45" s="1189"/>
      <c r="D45" s="58"/>
      <c r="E45" s="1194" t="s">
        <v>11</v>
      </c>
      <c r="F45" s="1194"/>
      <c r="G45" s="1194"/>
      <c r="H45" s="1194"/>
      <c r="I45" s="1194"/>
      <c r="J45" s="1195"/>
      <c r="K45" s="59">
        <v>1439</v>
      </c>
      <c r="L45" s="60">
        <v>1378</v>
      </c>
      <c r="M45" s="60">
        <v>1382</v>
      </c>
      <c r="N45" s="60">
        <v>1415</v>
      </c>
      <c r="O45" s="61">
        <v>1601</v>
      </c>
      <c r="P45" s="48"/>
      <c r="Q45" s="48"/>
      <c r="R45" s="48"/>
      <c r="S45" s="48"/>
      <c r="T45" s="48"/>
      <c r="U45" s="48"/>
    </row>
    <row r="46" spans="1:21" ht="30.75" customHeight="1" x14ac:dyDescent="0.15">
      <c r="A46" s="48"/>
      <c r="B46" s="1190"/>
      <c r="C46" s="1191"/>
      <c r="D46" s="62"/>
      <c r="E46" s="1196" t="s">
        <v>12</v>
      </c>
      <c r="F46" s="1196"/>
      <c r="G46" s="1196"/>
      <c r="H46" s="1196"/>
      <c r="I46" s="1196"/>
      <c r="J46" s="1197"/>
      <c r="K46" s="63" t="s">
        <v>521</v>
      </c>
      <c r="L46" s="64" t="s">
        <v>521</v>
      </c>
      <c r="M46" s="64" t="s">
        <v>521</v>
      </c>
      <c r="N46" s="64" t="s">
        <v>521</v>
      </c>
      <c r="O46" s="65" t="s">
        <v>521</v>
      </c>
      <c r="P46" s="48"/>
      <c r="Q46" s="48"/>
      <c r="R46" s="48"/>
      <c r="S46" s="48"/>
      <c r="T46" s="48"/>
      <c r="U46" s="48"/>
    </row>
    <row r="47" spans="1:21" ht="30.75" customHeight="1" x14ac:dyDescent="0.15">
      <c r="A47" s="48"/>
      <c r="B47" s="1190"/>
      <c r="C47" s="1191"/>
      <c r="D47" s="62"/>
      <c r="E47" s="1196" t="s">
        <v>13</v>
      </c>
      <c r="F47" s="1196"/>
      <c r="G47" s="1196"/>
      <c r="H47" s="1196"/>
      <c r="I47" s="1196"/>
      <c r="J47" s="1197"/>
      <c r="K47" s="63">
        <v>5</v>
      </c>
      <c r="L47" s="64">
        <v>5</v>
      </c>
      <c r="M47" s="64" t="s">
        <v>521</v>
      </c>
      <c r="N47" s="64" t="s">
        <v>521</v>
      </c>
      <c r="O47" s="65" t="s">
        <v>521</v>
      </c>
      <c r="P47" s="48"/>
      <c r="Q47" s="48"/>
      <c r="R47" s="48"/>
      <c r="S47" s="48"/>
      <c r="T47" s="48"/>
      <c r="U47" s="48"/>
    </row>
    <row r="48" spans="1:21" ht="30.75" customHeight="1" x14ac:dyDescent="0.15">
      <c r="A48" s="48"/>
      <c r="B48" s="1190"/>
      <c r="C48" s="1191"/>
      <c r="D48" s="62"/>
      <c r="E48" s="1196" t="s">
        <v>14</v>
      </c>
      <c r="F48" s="1196"/>
      <c r="G48" s="1196"/>
      <c r="H48" s="1196"/>
      <c r="I48" s="1196"/>
      <c r="J48" s="1197"/>
      <c r="K48" s="63">
        <v>899</v>
      </c>
      <c r="L48" s="64">
        <v>858</v>
      </c>
      <c r="M48" s="64">
        <v>847</v>
      </c>
      <c r="N48" s="64">
        <v>862</v>
      </c>
      <c r="O48" s="65">
        <v>903</v>
      </c>
      <c r="P48" s="48"/>
      <c r="Q48" s="48"/>
      <c r="R48" s="48"/>
      <c r="S48" s="48"/>
      <c r="T48" s="48"/>
      <c r="U48" s="48"/>
    </row>
    <row r="49" spans="1:21" ht="30.75" customHeight="1" x14ac:dyDescent="0.15">
      <c r="A49" s="48"/>
      <c r="B49" s="1190"/>
      <c r="C49" s="1191"/>
      <c r="D49" s="62"/>
      <c r="E49" s="1196" t="s">
        <v>15</v>
      </c>
      <c r="F49" s="1196"/>
      <c r="G49" s="1196"/>
      <c r="H49" s="1196"/>
      <c r="I49" s="1196"/>
      <c r="J49" s="1197"/>
      <c r="K49" s="63">
        <v>168</v>
      </c>
      <c r="L49" s="64">
        <v>71</v>
      </c>
      <c r="M49" s="64">
        <v>46</v>
      </c>
      <c r="N49" s="64">
        <v>48</v>
      </c>
      <c r="O49" s="65">
        <v>37</v>
      </c>
      <c r="P49" s="48"/>
      <c r="Q49" s="48"/>
      <c r="R49" s="48"/>
      <c r="S49" s="48"/>
      <c r="T49" s="48"/>
      <c r="U49" s="48"/>
    </row>
    <row r="50" spans="1:21" ht="30.75" customHeight="1" x14ac:dyDescent="0.15">
      <c r="A50" s="48"/>
      <c r="B50" s="1190"/>
      <c r="C50" s="1191"/>
      <c r="D50" s="62"/>
      <c r="E50" s="1196" t="s">
        <v>16</v>
      </c>
      <c r="F50" s="1196"/>
      <c r="G50" s="1196"/>
      <c r="H50" s="1196"/>
      <c r="I50" s="1196"/>
      <c r="J50" s="1197"/>
      <c r="K50" s="63" t="s">
        <v>521</v>
      </c>
      <c r="L50" s="64" t="s">
        <v>521</v>
      </c>
      <c r="M50" s="64" t="s">
        <v>521</v>
      </c>
      <c r="N50" s="64" t="s">
        <v>521</v>
      </c>
      <c r="O50" s="65" t="s">
        <v>521</v>
      </c>
      <c r="P50" s="48"/>
      <c r="Q50" s="48"/>
      <c r="R50" s="48"/>
      <c r="S50" s="48"/>
      <c r="T50" s="48"/>
      <c r="U50" s="48"/>
    </row>
    <row r="51" spans="1:21" ht="30.75" customHeight="1" x14ac:dyDescent="0.15">
      <c r="A51" s="48"/>
      <c r="B51" s="1192"/>
      <c r="C51" s="1193"/>
      <c r="D51" s="66"/>
      <c r="E51" s="1196" t="s">
        <v>17</v>
      </c>
      <c r="F51" s="1196"/>
      <c r="G51" s="1196"/>
      <c r="H51" s="1196"/>
      <c r="I51" s="1196"/>
      <c r="J51" s="1197"/>
      <c r="K51" s="63">
        <v>0</v>
      </c>
      <c r="L51" s="64">
        <v>0</v>
      </c>
      <c r="M51" s="64">
        <v>0</v>
      </c>
      <c r="N51" s="64">
        <v>0</v>
      </c>
      <c r="O51" s="65">
        <v>0</v>
      </c>
      <c r="P51" s="48"/>
      <c r="Q51" s="48"/>
      <c r="R51" s="48"/>
      <c r="S51" s="48"/>
      <c r="T51" s="48"/>
      <c r="U51" s="48"/>
    </row>
    <row r="52" spans="1:21" ht="30.75" customHeight="1" x14ac:dyDescent="0.15">
      <c r="A52" s="48"/>
      <c r="B52" s="1198" t="s">
        <v>18</v>
      </c>
      <c r="C52" s="1199"/>
      <c r="D52" s="66"/>
      <c r="E52" s="1196" t="s">
        <v>19</v>
      </c>
      <c r="F52" s="1196"/>
      <c r="G52" s="1196"/>
      <c r="H52" s="1196"/>
      <c r="I52" s="1196"/>
      <c r="J52" s="1197"/>
      <c r="K52" s="63">
        <v>1755</v>
      </c>
      <c r="L52" s="64">
        <v>1609</v>
      </c>
      <c r="M52" s="64">
        <v>1586</v>
      </c>
      <c r="N52" s="64">
        <v>1593</v>
      </c>
      <c r="O52" s="65">
        <v>1781</v>
      </c>
      <c r="P52" s="48"/>
      <c r="Q52" s="48"/>
      <c r="R52" s="48"/>
      <c r="S52" s="48"/>
      <c r="T52" s="48"/>
      <c r="U52" s="48"/>
    </row>
    <row r="53" spans="1:21" ht="30.75" customHeight="1" thickBot="1" x14ac:dyDescent="0.2">
      <c r="A53" s="48"/>
      <c r="B53" s="1200" t="s">
        <v>20</v>
      </c>
      <c r="C53" s="1201"/>
      <c r="D53" s="67"/>
      <c r="E53" s="1202" t="s">
        <v>21</v>
      </c>
      <c r="F53" s="1202"/>
      <c r="G53" s="1202"/>
      <c r="H53" s="1202"/>
      <c r="I53" s="1202"/>
      <c r="J53" s="1203"/>
      <c r="K53" s="68">
        <v>756</v>
      </c>
      <c r="L53" s="69">
        <v>703</v>
      </c>
      <c r="M53" s="69">
        <v>689</v>
      </c>
      <c r="N53" s="69">
        <v>732</v>
      </c>
      <c r="O53" s="70">
        <v>760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04" t="s">
        <v>24</v>
      </c>
      <c r="C57" s="1205"/>
      <c r="D57" s="1208" t="s">
        <v>25</v>
      </c>
      <c r="E57" s="1209"/>
      <c r="F57" s="1209"/>
      <c r="G57" s="1209"/>
      <c r="H57" s="1209"/>
      <c r="I57" s="1209"/>
      <c r="J57" s="1210"/>
      <c r="K57" s="83">
        <v>49</v>
      </c>
      <c r="L57" s="84">
        <v>49</v>
      </c>
      <c r="M57" s="84">
        <v>49</v>
      </c>
      <c r="N57" s="84">
        <v>49</v>
      </c>
      <c r="O57" s="85">
        <v>49</v>
      </c>
    </row>
    <row r="58" spans="1:21" ht="31.5" customHeight="1" thickBot="1" x14ac:dyDescent="0.2">
      <c r="B58" s="1206"/>
      <c r="C58" s="1207"/>
      <c r="D58" s="1211" t="s">
        <v>26</v>
      </c>
      <c r="E58" s="1212"/>
      <c r="F58" s="1212"/>
      <c r="G58" s="1212"/>
      <c r="H58" s="1212"/>
      <c r="I58" s="1212"/>
      <c r="J58" s="1213"/>
      <c r="K58" s="86">
        <v>0</v>
      </c>
      <c r="L58" s="87">
        <v>5</v>
      </c>
      <c r="M58" s="87">
        <v>5</v>
      </c>
      <c r="N58" s="87">
        <v>0</v>
      </c>
      <c r="O58" s="88">
        <v>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oVM+IJVhTWVL0egqZz8bAup3T5PLDRe7qO0DlDZVPlFjSI9RA1iQdsNNy78MdWSC7TjXFcXTRSvUlOiCj6NWg==" saltValue="gGw+CSlupd4wcfUCgX7L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14" t="s">
        <v>29</v>
      </c>
      <c r="C41" s="1215"/>
      <c r="D41" s="102"/>
      <c r="E41" s="1220" t="s">
        <v>30</v>
      </c>
      <c r="F41" s="1220"/>
      <c r="G41" s="1220"/>
      <c r="H41" s="1221"/>
      <c r="I41" s="346">
        <v>12483</v>
      </c>
      <c r="J41" s="347">
        <v>13172</v>
      </c>
      <c r="K41" s="347">
        <v>13040</v>
      </c>
      <c r="L41" s="347">
        <v>13354</v>
      </c>
      <c r="M41" s="348">
        <v>14016</v>
      </c>
    </row>
    <row r="42" spans="2:13" ht="27.75" customHeight="1" x14ac:dyDescent="0.15">
      <c r="B42" s="1216"/>
      <c r="C42" s="1217"/>
      <c r="D42" s="103"/>
      <c r="E42" s="1222" t="s">
        <v>31</v>
      </c>
      <c r="F42" s="1222"/>
      <c r="G42" s="1222"/>
      <c r="H42" s="1223"/>
      <c r="I42" s="349" t="s">
        <v>521</v>
      </c>
      <c r="J42" s="350" t="s">
        <v>521</v>
      </c>
      <c r="K42" s="350" t="s">
        <v>521</v>
      </c>
      <c r="L42" s="350" t="s">
        <v>521</v>
      </c>
      <c r="M42" s="351" t="s">
        <v>521</v>
      </c>
    </row>
    <row r="43" spans="2:13" ht="27.75" customHeight="1" x14ac:dyDescent="0.15">
      <c r="B43" s="1216"/>
      <c r="C43" s="1217"/>
      <c r="D43" s="103"/>
      <c r="E43" s="1222" t="s">
        <v>32</v>
      </c>
      <c r="F43" s="1222"/>
      <c r="G43" s="1222"/>
      <c r="H43" s="1223"/>
      <c r="I43" s="349">
        <v>10669</v>
      </c>
      <c r="J43" s="350">
        <v>10064</v>
      </c>
      <c r="K43" s="350">
        <v>9522</v>
      </c>
      <c r="L43" s="350">
        <v>8542</v>
      </c>
      <c r="M43" s="351">
        <v>7643</v>
      </c>
    </row>
    <row r="44" spans="2:13" ht="27.75" customHeight="1" x14ac:dyDescent="0.15">
      <c r="B44" s="1216"/>
      <c r="C44" s="1217"/>
      <c r="D44" s="103"/>
      <c r="E44" s="1222" t="s">
        <v>33</v>
      </c>
      <c r="F44" s="1222"/>
      <c r="G44" s="1222"/>
      <c r="H44" s="1223"/>
      <c r="I44" s="349">
        <v>362</v>
      </c>
      <c r="J44" s="350">
        <v>289</v>
      </c>
      <c r="K44" s="350">
        <v>242</v>
      </c>
      <c r="L44" s="350">
        <v>195</v>
      </c>
      <c r="M44" s="351">
        <v>147</v>
      </c>
    </row>
    <row r="45" spans="2:13" ht="27.75" customHeight="1" x14ac:dyDescent="0.15">
      <c r="B45" s="1216"/>
      <c r="C45" s="1217"/>
      <c r="D45" s="103"/>
      <c r="E45" s="1222" t="s">
        <v>34</v>
      </c>
      <c r="F45" s="1222"/>
      <c r="G45" s="1222"/>
      <c r="H45" s="1223"/>
      <c r="I45" s="349">
        <v>1409</v>
      </c>
      <c r="J45" s="350">
        <v>1446</v>
      </c>
      <c r="K45" s="350">
        <v>1511</v>
      </c>
      <c r="L45" s="350">
        <v>1552</v>
      </c>
      <c r="M45" s="351">
        <v>1575</v>
      </c>
    </row>
    <row r="46" spans="2:13" ht="27.75" customHeight="1" x14ac:dyDescent="0.15">
      <c r="B46" s="1216"/>
      <c r="C46" s="1217"/>
      <c r="D46" s="104"/>
      <c r="E46" s="1222" t="s">
        <v>35</v>
      </c>
      <c r="F46" s="1222"/>
      <c r="G46" s="1222"/>
      <c r="H46" s="1223"/>
      <c r="I46" s="349" t="s">
        <v>521</v>
      </c>
      <c r="J46" s="350" t="s">
        <v>521</v>
      </c>
      <c r="K46" s="350" t="s">
        <v>521</v>
      </c>
      <c r="L46" s="350" t="s">
        <v>521</v>
      </c>
      <c r="M46" s="351" t="s">
        <v>521</v>
      </c>
    </row>
    <row r="47" spans="2:13" ht="27.75" customHeight="1" x14ac:dyDescent="0.15">
      <c r="B47" s="1216"/>
      <c r="C47" s="1217"/>
      <c r="D47" s="105"/>
      <c r="E47" s="1224" t="s">
        <v>36</v>
      </c>
      <c r="F47" s="1225"/>
      <c r="G47" s="1225"/>
      <c r="H47" s="1226"/>
      <c r="I47" s="349" t="s">
        <v>521</v>
      </c>
      <c r="J47" s="350" t="s">
        <v>521</v>
      </c>
      <c r="K47" s="350" t="s">
        <v>521</v>
      </c>
      <c r="L47" s="350" t="s">
        <v>521</v>
      </c>
      <c r="M47" s="351" t="s">
        <v>521</v>
      </c>
    </row>
    <row r="48" spans="2:13" ht="27.75" customHeight="1" x14ac:dyDescent="0.15">
      <c r="B48" s="1216"/>
      <c r="C48" s="1217"/>
      <c r="D48" s="103"/>
      <c r="E48" s="1222" t="s">
        <v>37</v>
      </c>
      <c r="F48" s="1222"/>
      <c r="G48" s="1222"/>
      <c r="H48" s="1223"/>
      <c r="I48" s="349" t="s">
        <v>521</v>
      </c>
      <c r="J48" s="350" t="s">
        <v>521</v>
      </c>
      <c r="K48" s="350" t="s">
        <v>521</v>
      </c>
      <c r="L48" s="350" t="s">
        <v>521</v>
      </c>
      <c r="M48" s="351" t="s">
        <v>521</v>
      </c>
    </row>
    <row r="49" spans="2:13" ht="27.75" customHeight="1" x14ac:dyDescent="0.15">
      <c r="B49" s="1218"/>
      <c r="C49" s="1219"/>
      <c r="D49" s="103"/>
      <c r="E49" s="1222" t="s">
        <v>38</v>
      </c>
      <c r="F49" s="1222"/>
      <c r="G49" s="1222"/>
      <c r="H49" s="1223"/>
      <c r="I49" s="349" t="s">
        <v>521</v>
      </c>
      <c r="J49" s="350" t="s">
        <v>521</v>
      </c>
      <c r="K49" s="350" t="s">
        <v>521</v>
      </c>
      <c r="L49" s="350" t="s">
        <v>521</v>
      </c>
      <c r="M49" s="351" t="s">
        <v>521</v>
      </c>
    </row>
    <row r="50" spans="2:13" ht="27.75" customHeight="1" x14ac:dyDescent="0.15">
      <c r="B50" s="1227" t="s">
        <v>39</v>
      </c>
      <c r="C50" s="1228"/>
      <c r="D50" s="106"/>
      <c r="E50" s="1222" t="s">
        <v>40</v>
      </c>
      <c r="F50" s="1222"/>
      <c r="G50" s="1222"/>
      <c r="H50" s="1223"/>
      <c r="I50" s="349">
        <v>6111</v>
      </c>
      <c r="J50" s="350">
        <v>5941</v>
      </c>
      <c r="K50" s="350">
        <v>5839</v>
      </c>
      <c r="L50" s="350">
        <v>5800</v>
      </c>
      <c r="M50" s="351">
        <v>6382</v>
      </c>
    </row>
    <row r="51" spans="2:13" ht="27.75" customHeight="1" x14ac:dyDescent="0.15">
      <c r="B51" s="1216"/>
      <c r="C51" s="1217"/>
      <c r="D51" s="103"/>
      <c r="E51" s="1222" t="s">
        <v>41</v>
      </c>
      <c r="F51" s="1222"/>
      <c r="G51" s="1222"/>
      <c r="H51" s="1223"/>
      <c r="I51" s="349">
        <v>1304</v>
      </c>
      <c r="J51" s="350">
        <v>1125</v>
      </c>
      <c r="K51" s="350">
        <v>957</v>
      </c>
      <c r="L51" s="350">
        <v>763</v>
      </c>
      <c r="M51" s="351">
        <v>708</v>
      </c>
    </row>
    <row r="52" spans="2:13" ht="27.75" customHeight="1" x14ac:dyDescent="0.15">
      <c r="B52" s="1218"/>
      <c r="C52" s="1219"/>
      <c r="D52" s="103"/>
      <c r="E52" s="1222" t="s">
        <v>42</v>
      </c>
      <c r="F52" s="1222"/>
      <c r="G52" s="1222"/>
      <c r="H52" s="1223"/>
      <c r="I52" s="349">
        <v>14822</v>
      </c>
      <c r="J52" s="350">
        <v>15077</v>
      </c>
      <c r="K52" s="350">
        <v>15272</v>
      </c>
      <c r="L52" s="350">
        <v>14553</v>
      </c>
      <c r="M52" s="351">
        <v>14662</v>
      </c>
    </row>
    <row r="53" spans="2:13" ht="27.75" customHeight="1" thickBot="1" x14ac:dyDescent="0.2">
      <c r="B53" s="1229" t="s">
        <v>43</v>
      </c>
      <c r="C53" s="1230"/>
      <c r="D53" s="107"/>
      <c r="E53" s="1231" t="s">
        <v>44</v>
      </c>
      <c r="F53" s="1231"/>
      <c r="G53" s="1231"/>
      <c r="H53" s="1232"/>
      <c r="I53" s="352">
        <v>2687</v>
      </c>
      <c r="J53" s="353">
        <v>2828</v>
      </c>
      <c r="K53" s="353">
        <v>2247</v>
      </c>
      <c r="L53" s="353">
        <v>2528</v>
      </c>
      <c r="M53" s="354">
        <v>1629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SgqPZN76fZ/qSVOK1FnC0R27+fF/RzEHE5UxrIaQh6GGwHHB86l3hILZdTfHuJZMODtjTPEBnOPboz6RivAVA==" saltValue="fxwxUTginyQCQMOuiT9t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41" t="s">
        <v>47</v>
      </c>
      <c r="D55" s="1241"/>
      <c r="E55" s="1242"/>
      <c r="F55" s="119">
        <v>2682</v>
      </c>
      <c r="G55" s="119">
        <v>2728</v>
      </c>
      <c r="H55" s="120">
        <v>2953</v>
      </c>
    </row>
    <row r="56" spans="2:8" ht="52.5" customHeight="1" x14ac:dyDescent="0.15">
      <c r="B56" s="121"/>
      <c r="C56" s="1243" t="s">
        <v>48</v>
      </c>
      <c r="D56" s="1243"/>
      <c r="E56" s="1244"/>
      <c r="F56" s="122">
        <v>49</v>
      </c>
      <c r="G56" s="122">
        <v>49</v>
      </c>
      <c r="H56" s="123">
        <v>49</v>
      </c>
    </row>
    <row r="57" spans="2:8" ht="53.25" customHeight="1" x14ac:dyDescent="0.15">
      <c r="B57" s="121"/>
      <c r="C57" s="1245" t="s">
        <v>49</v>
      </c>
      <c r="D57" s="1245"/>
      <c r="E57" s="1246"/>
      <c r="F57" s="124">
        <v>2381</v>
      </c>
      <c r="G57" s="124">
        <v>2308</v>
      </c>
      <c r="H57" s="125">
        <v>2658</v>
      </c>
    </row>
    <row r="58" spans="2:8" ht="45.75" customHeight="1" x14ac:dyDescent="0.15">
      <c r="B58" s="126"/>
      <c r="C58" s="1233" t="s">
        <v>600</v>
      </c>
      <c r="D58" s="1234"/>
      <c r="E58" s="1235"/>
      <c r="F58" s="127">
        <v>1459</v>
      </c>
      <c r="G58" s="127">
        <v>1431</v>
      </c>
      <c r="H58" s="128">
        <v>1686</v>
      </c>
    </row>
    <row r="59" spans="2:8" ht="45.75" customHeight="1" x14ac:dyDescent="0.15">
      <c r="B59" s="126"/>
      <c r="C59" s="1233" t="s">
        <v>601</v>
      </c>
      <c r="D59" s="1234"/>
      <c r="E59" s="1235"/>
      <c r="F59" s="127">
        <v>321</v>
      </c>
      <c r="G59" s="127">
        <v>296</v>
      </c>
      <c r="H59" s="128">
        <v>262</v>
      </c>
    </row>
    <row r="60" spans="2:8" ht="45.75" customHeight="1" x14ac:dyDescent="0.15">
      <c r="B60" s="126"/>
      <c r="C60" s="1233" t="s">
        <v>602</v>
      </c>
      <c r="D60" s="1234"/>
      <c r="E60" s="1235"/>
      <c r="F60" s="127">
        <v>242</v>
      </c>
      <c r="G60" s="127">
        <v>206</v>
      </c>
      <c r="H60" s="128">
        <v>184</v>
      </c>
    </row>
    <row r="61" spans="2:8" ht="45.75" customHeight="1" x14ac:dyDescent="0.15">
      <c r="B61" s="126"/>
      <c r="C61" s="1233" t="s">
        <v>603</v>
      </c>
      <c r="D61" s="1234"/>
      <c r="E61" s="1235"/>
      <c r="F61" s="127">
        <v>168</v>
      </c>
      <c r="G61" s="127">
        <v>168</v>
      </c>
      <c r="H61" s="128">
        <v>168</v>
      </c>
    </row>
    <row r="62" spans="2:8" ht="45.75" customHeight="1" thickBot="1" x14ac:dyDescent="0.2">
      <c r="B62" s="129"/>
      <c r="C62" s="1236" t="s">
        <v>604</v>
      </c>
      <c r="D62" s="1237"/>
      <c r="E62" s="1238"/>
      <c r="F62" s="130">
        <v>132</v>
      </c>
      <c r="G62" s="130">
        <v>145</v>
      </c>
      <c r="H62" s="131">
        <v>158</v>
      </c>
    </row>
    <row r="63" spans="2:8" ht="52.5" customHeight="1" thickBot="1" x14ac:dyDescent="0.2">
      <c r="B63" s="132"/>
      <c r="C63" s="1239" t="s">
        <v>50</v>
      </c>
      <c r="D63" s="1239"/>
      <c r="E63" s="1240"/>
      <c r="F63" s="133">
        <v>5112</v>
      </c>
      <c r="G63" s="133">
        <v>5085</v>
      </c>
      <c r="H63" s="134">
        <v>5660</v>
      </c>
    </row>
    <row r="64" spans="2:8" x14ac:dyDescent="0.15"/>
  </sheetData>
  <sheetProtection algorithmName="SHA-512" hashValue="TbkMiUDz7dv2QcHv7m6kcUEUpzHOzTaAcUjUSvn6qZEITm2/Vcdh46Bd64n9dcDeb57MynJFieghQxUHXxUA2Q==" saltValue="Gt1WiibYH/n6FBRUxm8m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607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608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47" t="s">
        <v>616</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x14ac:dyDescent="0.15">
      <c r="B44" s="369"/>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x14ac:dyDescent="0.15">
      <c r="B45" s="369"/>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x14ac:dyDescent="0.15">
      <c r="B46" s="369"/>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x14ac:dyDescent="0.15">
      <c r="B47" s="369"/>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609</v>
      </c>
    </row>
    <row r="50" spans="1:109" x14ac:dyDescent="0.15">
      <c r="B50" s="369"/>
      <c r="G50" s="1256"/>
      <c r="H50" s="1256"/>
      <c r="I50" s="1256"/>
      <c r="J50" s="1256"/>
      <c r="K50" s="379"/>
      <c r="L50" s="379"/>
      <c r="M50" s="380"/>
      <c r="N50" s="380"/>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563</v>
      </c>
      <c r="BQ50" s="1260"/>
      <c r="BR50" s="1260"/>
      <c r="BS50" s="1260"/>
      <c r="BT50" s="1260"/>
      <c r="BU50" s="1260"/>
      <c r="BV50" s="1260"/>
      <c r="BW50" s="1260"/>
      <c r="BX50" s="1260" t="s">
        <v>564</v>
      </c>
      <c r="BY50" s="1260"/>
      <c r="BZ50" s="1260"/>
      <c r="CA50" s="1260"/>
      <c r="CB50" s="1260"/>
      <c r="CC50" s="1260"/>
      <c r="CD50" s="1260"/>
      <c r="CE50" s="1260"/>
      <c r="CF50" s="1260" t="s">
        <v>565</v>
      </c>
      <c r="CG50" s="1260"/>
      <c r="CH50" s="1260"/>
      <c r="CI50" s="1260"/>
      <c r="CJ50" s="1260"/>
      <c r="CK50" s="1260"/>
      <c r="CL50" s="1260"/>
      <c r="CM50" s="1260"/>
      <c r="CN50" s="1260" t="s">
        <v>566</v>
      </c>
      <c r="CO50" s="1260"/>
      <c r="CP50" s="1260"/>
      <c r="CQ50" s="1260"/>
      <c r="CR50" s="1260"/>
      <c r="CS50" s="1260"/>
      <c r="CT50" s="1260"/>
      <c r="CU50" s="1260"/>
      <c r="CV50" s="1260" t="s">
        <v>567</v>
      </c>
      <c r="CW50" s="1260"/>
      <c r="CX50" s="1260"/>
      <c r="CY50" s="1260"/>
      <c r="CZ50" s="1260"/>
      <c r="DA50" s="1260"/>
      <c r="DB50" s="1260"/>
      <c r="DC50" s="1260"/>
    </row>
    <row r="51" spans="1:109" ht="13.5" customHeight="1" x14ac:dyDescent="0.15">
      <c r="B51" s="369"/>
      <c r="G51" s="1266"/>
      <c r="H51" s="1266"/>
      <c r="I51" s="1264"/>
      <c r="J51" s="1264"/>
      <c r="K51" s="1262"/>
      <c r="L51" s="1262"/>
      <c r="M51" s="1262"/>
      <c r="N51" s="1262"/>
      <c r="AM51" s="378"/>
      <c r="AN51" s="1263" t="s">
        <v>610</v>
      </c>
      <c r="AO51" s="1263"/>
      <c r="AP51" s="1263"/>
      <c r="AQ51" s="1263"/>
      <c r="AR51" s="1263"/>
      <c r="AS51" s="1263"/>
      <c r="AT51" s="1263"/>
      <c r="AU51" s="1263"/>
      <c r="AV51" s="1263"/>
      <c r="AW51" s="1263"/>
      <c r="AX51" s="1263"/>
      <c r="AY51" s="1263"/>
      <c r="AZ51" s="1263"/>
      <c r="BA51" s="1263"/>
      <c r="BB51" s="1263" t="s">
        <v>611</v>
      </c>
      <c r="BC51" s="1263"/>
      <c r="BD51" s="1263"/>
      <c r="BE51" s="1263"/>
      <c r="BF51" s="1263"/>
      <c r="BG51" s="1263"/>
      <c r="BH51" s="1263"/>
      <c r="BI51" s="1263"/>
      <c r="BJ51" s="1263"/>
      <c r="BK51" s="1263"/>
      <c r="BL51" s="1263"/>
      <c r="BM51" s="1263"/>
      <c r="BN51" s="1263"/>
      <c r="BO51" s="1263"/>
      <c r="BP51" s="1261">
        <v>52</v>
      </c>
      <c r="BQ51" s="1261"/>
      <c r="BR51" s="1261"/>
      <c r="BS51" s="1261"/>
      <c r="BT51" s="1261"/>
      <c r="BU51" s="1261"/>
      <c r="BV51" s="1261"/>
      <c r="BW51" s="1261"/>
      <c r="BX51" s="1261">
        <v>55.6</v>
      </c>
      <c r="BY51" s="1261"/>
      <c r="BZ51" s="1261"/>
      <c r="CA51" s="1261"/>
      <c r="CB51" s="1261"/>
      <c r="CC51" s="1261"/>
      <c r="CD51" s="1261"/>
      <c r="CE51" s="1261"/>
      <c r="CF51" s="1261">
        <v>44.3</v>
      </c>
      <c r="CG51" s="1261"/>
      <c r="CH51" s="1261"/>
      <c r="CI51" s="1261"/>
      <c r="CJ51" s="1261"/>
      <c r="CK51" s="1261"/>
      <c r="CL51" s="1261"/>
      <c r="CM51" s="1261"/>
      <c r="CN51" s="1261">
        <v>47.5</v>
      </c>
      <c r="CO51" s="1261"/>
      <c r="CP51" s="1261"/>
      <c r="CQ51" s="1261"/>
      <c r="CR51" s="1261"/>
      <c r="CS51" s="1261"/>
      <c r="CT51" s="1261"/>
      <c r="CU51" s="1261"/>
      <c r="CV51" s="1261">
        <v>28.8</v>
      </c>
      <c r="CW51" s="1261"/>
      <c r="CX51" s="1261"/>
      <c r="CY51" s="1261"/>
      <c r="CZ51" s="1261"/>
      <c r="DA51" s="1261"/>
      <c r="DB51" s="1261"/>
      <c r="DC51" s="1261"/>
    </row>
    <row r="52" spans="1:109" x14ac:dyDescent="0.15">
      <c r="B52" s="369"/>
      <c r="G52" s="1266"/>
      <c r="H52" s="1266"/>
      <c r="I52" s="1264"/>
      <c r="J52" s="1264"/>
      <c r="K52" s="1262"/>
      <c r="L52" s="1262"/>
      <c r="M52" s="1262"/>
      <c r="N52" s="1262"/>
      <c r="AM52" s="378"/>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1"/>
      <c r="BQ52" s="1261"/>
      <c r="BR52" s="1261"/>
      <c r="BS52" s="1261"/>
      <c r="BT52" s="1261"/>
      <c r="BU52" s="1261"/>
      <c r="BV52" s="1261"/>
      <c r="BW52" s="1261"/>
      <c r="BX52" s="1261"/>
      <c r="BY52" s="1261"/>
      <c r="BZ52" s="1261"/>
      <c r="CA52" s="1261"/>
      <c r="CB52" s="1261"/>
      <c r="CC52" s="1261"/>
      <c r="CD52" s="1261"/>
      <c r="CE52" s="1261"/>
      <c r="CF52" s="1261"/>
      <c r="CG52" s="1261"/>
      <c r="CH52" s="1261"/>
      <c r="CI52" s="1261"/>
      <c r="CJ52" s="1261"/>
      <c r="CK52" s="1261"/>
      <c r="CL52" s="1261"/>
      <c r="CM52" s="1261"/>
      <c r="CN52" s="1261"/>
      <c r="CO52" s="1261"/>
      <c r="CP52" s="1261"/>
      <c r="CQ52" s="1261"/>
      <c r="CR52" s="1261"/>
      <c r="CS52" s="1261"/>
      <c r="CT52" s="1261"/>
      <c r="CU52" s="1261"/>
      <c r="CV52" s="1261"/>
      <c r="CW52" s="1261"/>
      <c r="CX52" s="1261"/>
      <c r="CY52" s="1261"/>
      <c r="CZ52" s="1261"/>
      <c r="DA52" s="1261"/>
      <c r="DB52" s="1261"/>
      <c r="DC52" s="1261"/>
    </row>
    <row r="53" spans="1:109" x14ac:dyDescent="0.15">
      <c r="A53" s="377"/>
      <c r="B53" s="369"/>
      <c r="G53" s="1266"/>
      <c r="H53" s="1266"/>
      <c r="I53" s="1256"/>
      <c r="J53" s="1256"/>
      <c r="K53" s="1262"/>
      <c r="L53" s="1262"/>
      <c r="M53" s="1262"/>
      <c r="N53" s="1262"/>
      <c r="AM53" s="378"/>
      <c r="AN53" s="1263"/>
      <c r="AO53" s="1263"/>
      <c r="AP53" s="1263"/>
      <c r="AQ53" s="1263"/>
      <c r="AR53" s="1263"/>
      <c r="AS53" s="1263"/>
      <c r="AT53" s="1263"/>
      <c r="AU53" s="1263"/>
      <c r="AV53" s="1263"/>
      <c r="AW53" s="1263"/>
      <c r="AX53" s="1263"/>
      <c r="AY53" s="1263"/>
      <c r="AZ53" s="1263"/>
      <c r="BA53" s="1263"/>
      <c r="BB53" s="1263" t="s">
        <v>612</v>
      </c>
      <c r="BC53" s="1263"/>
      <c r="BD53" s="1263"/>
      <c r="BE53" s="1263"/>
      <c r="BF53" s="1263"/>
      <c r="BG53" s="1263"/>
      <c r="BH53" s="1263"/>
      <c r="BI53" s="1263"/>
      <c r="BJ53" s="1263"/>
      <c r="BK53" s="1263"/>
      <c r="BL53" s="1263"/>
      <c r="BM53" s="1263"/>
      <c r="BN53" s="1263"/>
      <c r="BO53" s="1263"/>
      <c r="BP53" s="1261">
        <v>55.5</v>
      </c>
      <c r="BQ53" s="1261"/>
      <c r="BR53" s="1261"/>
      <c r="BS53" s="1261"/>
      <c r="BT53" s="1261"/>
      <c r="BU53" s="1261"/>
      <c r="BV53" s="1261"/>
      <c r="BW53" s="1261"/>
      <c r="BX53" s="1261">
        <v>55.5</v>
      </c>
      <c r="BY53" s="1261"/>
      <c r="BZ53" s="1261"/>
      <c r="CA53" s="1261"/>
      <c r="CB53" s="1261"/>
      <c r="CC53" s="1261"/>
      <c r="CD53" s="1261"/>
      <c r="CE53" s="1261"/>
      <c r="CF53" s="1261">
        <v>56.9</v>
      </c>
      <c r="CG53" s="1261"/>
      <c r="CH53" s="1261"/>
      <c r="CI53" s="1261"/>
      <c r="CJ53" s="1261"/>
      <c r="CK53" s="1261"/>
      <c r="CL53" s="1261"/>
      <c r="CM53" s="1261"/>
      <c r="CN53" s="1261">
        <v>58.1</v>
      </c>
      <c r="CO53" s="1261"/>
      <c r="CP53" s="1261"/>
      <c r="CQ53" s="1261"/>
      <c r="CR53" s="1261"/>
      <c r="CS53" s="1261"/>
      <c r="CT53" s="1261"/>
      <c r="CU53" s="1261"/>
      <c r="CV53" s="1261">
        <v>59.8</v>
      </c>
      <c r="CW53" s="1261"/>
      <c r="CX53" s="1261"/>
      <c r="CY53" s="1261"/>
      <c r="CZ53" s="1261"/>
      <c r="DA53" s="1261"/>
      <c r="DB53" s="1261"/>
      <c r="DC53" s="1261"/>
    </row>
    <row r="54" spans="1:109" x14ac:dyDescent="0.15">
      <c r="A54" s="377"/>
      <c r="B54" s="369"/>
      <c r="G54" s="1266"/>
      <c r="H54" s="1266"/>
      <c r="I54" s="1256"/>
      <c r="J54" s="1256"/>
      <c r="K54" s="1262"/>
      <c r="L54" s="1262"/>
      <c r="M54" s="1262"/>
      <c r="N54" s="1262"/>
      <c r="AM54" s="378"/>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1"/>
      <c r="BQ54" s="1261"/>
      <c r="BR54" s="1261"/>
      <c r="BS54" s="1261"/>
      <c r="BT54" s="1261"/>
      <c r="BU54" s="1261"/>
      <c r="BV54" s="1261"/>
      <c r="BW54" s="1261"/>
      <c r="BX54" s="1261"/>
      <c r="BY54" s="1261"/>
      <c r="BZ54" s="1261"/>
      <c r="CA54" s="1261"/>
      <c r="CB54" s="1261"/>
      <c r="CC54" s="1261"/>
      <c r="CD54" s="1261"/>
      <c r="CE54" s="1261"/>
      <c r="CF54" s="1261"/>
      <c r="CG54" s="1261"/>
      <c r="CH54" s="1261"/>
      <c r="CI54" s="1261"/>
      <c r="CJ54" s="1261"/>
      <c r="CK54" s="1261"/>
      <c r="CL54" s="1261"/>
      <c r="CM54" s="1261"/>
      <c r="CN54" s="1261"/>
      <c r="CO54" s="1261"/>
      <c r="CP54" s="1261"/>
      <c r="CQ54" s="1261"/>
      <c r="CR54" s="1261"/>
      <c r="CS54" s="1261"/>
      <c r="CT54" s="1261"/>
      <c r="CU54" s="1261"/>
      <c r="CV54" s="1261"/>
      <c r="CW54" s="1261"/>
      <c r="CX54" s="1261"/>
      <c r="CY54" s="1261"/>
      <c r="CZ54" s="1261"/>
      <c r="DA54" s="1261"/>
      <c r="DB54" s="1261"/>
      <c r="DC54" s="1261"/>
    </row>
    <row r="55" spans="1:109" x14ac:dyDescent="0.15">
      <c r="A55" s="377"/>
      <c r="B55" s="369"/>
      <c r="G55" s="1256"/>
      <c r="H55" s="1256"/>
      <c r="I55" s="1256"/>
      <c r="J55" s="1256"/>
      <c r="K55" s="1262"/>
      <c r="L55" s="1262"/>
      <c r="M55" s="1262"/>
      <c r="N55" s="1262"/>
      <c r="AN55" s="1260" t="s">
        <v>613</v>
      </c>
      <c r="AO55" s="1260"/>
      <c r="AP55" s="1260"/>
      <c r="AQ55" s="1260"/>
      <c r="AR55" s="1260"/>
      <c r="AS55" s="1260"/>
      <c r="AT55" s="1260"/>
      <c r="AU55" s="1260"/>
      <c r="AV55" s="1260"/>
      <c r="AW55" s="1260"/>
      <c r="AX55" s="1260"/>
      <c r="AY55" s="1260"/>
      <c r="AZ55" s="1260"/>
      <c r="BA55" s="1260"/>
      <c r="BB55" s="1263" t="s">
        <v>611</v>
      </c>
      <c r="BC55" s="1263"/>
      <c r="BD55" s="1263"/>
      <c r="BE55" s="1263"/>
      <c r="BF55" s="1263"/>
      <c r="BG55" s="1263"/>
      <c r="BH55" s="1263"/>
      <c r="BI55" s="1263"/>
      <c r="BJ55" s="1263"/>
      <c r="BK55" s="1263"/>
      <c r="BL55" s="1263"/>
      <c r="BM55" s="1263"/>
      <c r="BN55" s="1263"/>
      <c r="BO55" s="1263"/>
      <c r="BP55" s="1261">
        <v>53.4</v>
      </c>
      <c r="BQ55" s="1261"/>
      <c r="BR55" s="1261"/>
      <c r="BS55" s="1261"/>
      <c r="BT55" s="1261"/>
      <c r="BU55" s="1261"/>
      <c r="BV55" s="1261"/>
      <c r="BW55" s="1261"/>
      <c r="BX55" s="1261">
        <v>48</v>
      </c>
      <c r="BY55" s="1261"/>
      <c r="BZ55" s="1261"/>
      <c r="CA55" s="1261"/>
      <c r="CB55" s="1261"/>
      <c r="CC55" s="1261"/>
      <c r="CD55" s="1261"/>
      <c r="CE55" s="1261"/>
      <c r="CF55" s="1261">
        <v>49.1</v>
      </c>
      <c r="CG55" s="1261"/>
      <c r="CH55" s="1261"/>
      <c r="CI55" s="1261"/>
      <c r="CJ55" s="1261"/>
      <c r="CK55" s="1261"/>
      <c r="CL55" s="1261"/>
      <c r="CM55" s="1261"/>
      <c r="CN55" s="1261">
        <v>41.5</v>
      </c>
      <c r="CO55" s="1261"/>
      <c r="CP55" s="1261"/>
      <c r="CQ55" s="1261"/>
      <c r="CR55" s="1261"/>
      <c r="CS55" s="1261"/>
      <c r="CT55" s="1261"/>
      <c r="CU55" s="1261"/>
      <c r="CV55" s="1261">
        <v>25.2</v>
      </c>
      <c r="CW55" s="1261"/>
      <c r="CX55" s="1261"/>
      <c r="CY55" s="1261"/>
      <c r="CZ55" s="1261"/>
      <c r="DA55" s="1261"/>
      <c r="DB55" s="1261"/>
      <c r="DC55" s="1261"/>
    </row>
    <row r="56" spans="1:109" x14ac:dyDescent="0.15">
      <c r="A56" s="377"/>
      <c r="B56" s="369"/>
      <c r="G56" s="1256"/>
      <c r="H56" s="1256"/>
      <c r="I56" s="1256"/>
      <c r="J56" s="1256"/>
      <c r="K56" s="1262"/>
      <c r="L56" s="1262"/>
      <c r="M56" s="1262"/>
      <c r="N56" s="1262"/>
      <c r="AN56" s="1260"/>
      <c r="AO56" s="1260"/>
      <c r="AP56" s="1260"/>
      <c r="AQ56" s="1260"/>
      <c r="AR56" s="1260"/>
      <c r="AS56" s="1260"/>
      <c r="AT56" s="1260"/>
      <c r="AU56" s="1260"/>
      <c r="AV56" s="1260"/>
      <c r="AW56" s="1260"/>
      <c r="AX56" s="1260"/>
      <c r="AY56" s="1260"/>
      <c r="AZ56" s="1260"/>
      <c r="BA56" s="1260"/>
      <c r="BB56" s="1263"/>
      <c r="BC56" s="1263"/>
      <c r="BD56" s="1263"/>
      <c r="BE56" s="1263"/>
      <c r="BF56" s="1263"/>
      <c r="BG56" s="1263"/>
      <c r="BH56" s="1263"/>
      <c r="BI56" s="1263"/>
      <c r="BJ56" s="1263"/>
      <c r="BK56" s="1263"/>
      <c r="BL56" s="1263"/>
      <c r="BM56" s="1263"/>
      <c r="BN56" s="1263"/>
      <c r="BO56" s="1263"/>
      <c r="BP56" s="1261"/>
      <c r="BQ56" s="1261"/>
      <c r="BR56" s="1261"/>
      <c r="BS56" s="1261"/>
      <c r="BT56" s="1261"/>
      <c r="BU56" s="1261"/>
      <c r="BV56" s="1261"/>
      <c r="BW56" s="1261"/>
      <c r="BX56" s="1261"/>
      <c r="BY56" s="1261"/>
      <c r="BZ56" s="1261"/>
      <c r="CA56" s="1261"/>
      <c r="CB56" s="1261"/>
      <c r="CC56" s="1261"/>
      <c r="CD56" s="1261"/>
      <c r="CE56" s="1261"/>
      <c r="CF56" s="1261"/>
      <c r="CG56" s="1261"/>
      <c r="CH56" s="1261"/>
      <c r="CI56" s="1261"/>
      <c r="CJ56" s="1261"/>
      <c r="CK56" s="1261"/>
      <c r="CL56" s="1261"/>
      <c r="CM56" s="1261"/>
      <c r="CN56" s="1261"/>
      <c r="CO56" s="1261"/>
      <c r="CP56" s="1261"/>
      <c r="CQ56" s="1261"/>
      <c r="CR56" s="1261"/>
      <c r="CS56" s="1261"/>
      <c r="CT56" s="1261"/>
      <c r="CU56" s="1261"/>
      <c r="CV56" s="1261"/>
      <c r="CW56" s="1261"/>
      <c r="CX56" s="1261"/>
      <c r="CY56" s="1261"/>
      <c r="CZ56" s="1261"/>
      <c r="DA56" s="1261"/>
      <c r="DB56" s="1261"/>
      <c r="DC56" s="1261"/>
    </row>
    <row r="57" spans="1:109" s="377" customFormat="1" x14ac:dyDescent="0.15">
      <c r="B57" s="381"/>
      <c r="G57" s="1256"/>
      <c r="H57" s="1256"/>
      <c r="I57" s="1265"/>
      <c r="J57" s="1265"/>
      <c r="K57" s="1262"/>
      <c r="L57" s="1262"/>
      <c r="M57" s="1262"/>
      <c r="N57" s="1262"/>
      <c r="AM57" s="363"/>
      <c r="AN57" s="1260"/>
      <c r="AO57" s="1260"/>
      <c r="AP57" s="1260"/>
      <c r="AQ57" s="1260"/>
      <c r="AR57" s="1260"/>
      <c r="AS57" s="1260"/>
      <c r="AT57" s="1260"/>
      <c r="AU57" s="1260"/>
      <c r="AV57" s="1260"/>
      <c r="AW57" s="1260"/>
      <c r="AX57" s="1260"/>
      <c r="AY57" s="1260"/>
      <c r="AZ57" s="1260"/>
      <c r="BA57" s="1260"/>
      <c r="BB57" s="1263" t="s">
        <v>612</v>
      </c>
      <c r="BC57" s="1263"/>
      <c r="BD57" s="1263"/>
      <c r="BE57" s="1263"/>
      <c r="BF57" s="1263"/>
      <c r="BG57" s="1263"/>
      <c r="BH57" s="1263"/>
      <c r="BI57" s="1263"/>
      <c r="BJ57" s="1263"/>
      <c r="BK57" s="1263"/>
      <c r="BL57" s="1263"/>
      <c r="BM57" s="1263"/>
      <c r="BN57" s="1263"/>
      <c r="BO57" s="1263"/>
      <c r="BP57" s="1261">
        <v>59.6</v>
      </c>
      <c r="BQ57" s="1261"/>
      <c r="BR57" s="1261"/>
      <c r="BS57" s="1261"/>
      <c r="BT57" s="1261"/>
      <c r="BU57" s="1261"/>
      <c r="BV57" s="1261"/>
      <c r="BW57" s="1261"/>
      <c r="BX57" s="1261">
        <v>60.8</v>
      </c>
      <c r="BY57" s="1261"/>
      <c r="BZ57" s="1261"/>
      <c r="CA57" s="1261"/>
      <c r="CB57" s="1261"/>
      <c r="CC57" s="1261"/>
      <c r="CD57" s="1261"/>
      <c r="CE57" s="1261"/>
      <c r="CF57" s="1261">
        <v>61</v>
      </c>
      <c r="CG57" s="1261"/>
      <c r="CH57" s="1261"/>
      <c r="CI57" s="1261"/>
      <c r="CJ57" s="1261"/>
      <c r="CK57" s="1261"/>
      <c r="CL57" s="1261"/>
      <c r="CM57" s="1261"/>
      <c r="CN57" s="1261">
        <v>61.7</v>
      </c>
      <c r="CO57" s="1261"/>
      <c r="CP57" s="1261"/>
      <c r="CQ57" s="1261"/>
      <c r="CR57" s="1261"/>
      <c r="CS57" s="1261"/>
      <c r="CT57" s="1261"/>
      <c r="CU57" s="1261"/>
      <c r="CV57" s="1261">
        <v>62.4</v>
      </c>
      <c r="CW57" s="1261"/>
      <c r="CX57" s="1261"/>
      <c r="CY57" s="1261"/>
      <c r="CZ57" s="1261"/>
      <c r="DA57" s="1261"/>
      <c r="DB57" s="1261"/>
      <c r="DC57" s="1261"/>
      <c r="DD57" s="382"/>
      <c r="DE57" s="381"/>
    </row>
    <row r="58" spans="1:109" s="377" customFormat="1" x14ac:dyDescent="0.15">
      <c r="A58" s="363"/>
      <c r="B58" s="381"/>
      <c r="G58" s="1256"/>
      <c r="H58" s="1256"/>
      <c r="I58" s="1265"/>
      <c r="J58" s="1265"/>
      <c r="K58" s="1262"/>
      <c r="L58" s="1262"/>
      <c r="M58" s="1262"/>
      <c r="N58" s="1262"/>
      <c r="AM58" s="363"/>
      <c r="AN58" s="1260"/>
      <c r="AO58" s="1260"/>
      <c r="AP58" s="1260"/>
      <c r="AQ58" s="1260"/>
      <c r="AR58" s="1260"/>
      <c r="AS58" s="1260"/>
      <c r="AT58" s="1260"/>
      <c r="AU58" s="1260"/>
      <c r="AV58" s="1260"/>
      <c r="AW58" s="1260"/>
      <c r="AX58" s="1260"/>
      <c r="AY58" s="1260"/>
      <c r="AZ58" s="1260"/>
      <c r="BA58" s="1260"/>
      <c r="BB58" s="1263"/>
      <c r="BC58" s="1263"/>
      <c r="BD58" s="1263"/>
      <c r="BE58" s="1263"/>
      <c r="BF58" s="1263"/>
      <c r="BG58" s="1263"/>
      <c r="BH58" s="1263"/>
      <c r="BI58" s="1263"/>
      <c r="BJ58" s="1263"/>
      <c r="BK58" s="1263"/>
      <c r="BL58" s="1263"/>
      <c r="BM58" s="1263"/>
      <c r="BN58" s="1263"/>
      <c r="BO58" s="1263"/>
      <c r="BP58" s="1261"/>
      <c r="BQ58" s="1261"/>
      <c r="BR58" s="1261"/>
      <c r="BS58" s="1261"/>
      <c r="BT58" s="1261"/>
      <c r="BU58" s="1261"/>
      <c r="BV58" s="1261"/>
      <c r="BW58" s="1261"/>
      <c r="BX58" s="1261"/>
      <c r="BY58" s="1261"/>
      <c r="BZ58" s="1261"/>
      <c r="CA58" s="1261"/>
      <c r="CB58" s="1261"/>
      <c r="CC58" s="1261"/>
      <c r="CD58" s="1261"/>
      <c r="CE58" s="1261"/>
      <c r="CF58" s="1261"/>
      <c r="CG58" s="1261"/>
      <c r="CH58" s="1261"/>
      <c r="CI58" s="1261"/>
      <c r="CJ58" s="1261"/>
      <c r="CK58" s="1261"/>
      <c r="CL58" s="1261"/>
      <c r="CM58" s="1261"/>
      <c r="CN58" s="1261"/>
      <c r="CO58" s="1261"/>
      <c r="CP58" s="1261"/>
      <c r="CQ58" s="1261"/>
      <c r="CR58" s="1261"/>
      <c r="CS58" s="1261"/>
      <c r="CT58" s="1261"/>
      <c r="CU58" s="1261"/>
      <c r="CV58" s="1261"/>
      <c r="CW58" s="1261"/>
      <c r="CX58" s="1261"/>
      <c r="CY58" s="1261"/>
      <c r="CZ58" s="1261"/>
      <c r="DA58" s="1261"/>
      <c r="DB58" s="1261"/>
      <c r="DC58" s="1261"/>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614</v>
      </c>
    </row>
    <row r="64" spans="1:109" x14ac:dyDescent="0.15">
      <c r="B64" s="369"/>
      <c r="G64" s="376"/>
      <c r="I64" s="389"/>
      <c r="J64" s="389"/>
      <c r="K64" s="389"/>
      <c r="L64" s="389"/>
      <c r="M64" s="389"/>
      <c r="N64" s="390"/>
      <c r="AM64" s="376"/>
      <c r="AN64" s="376" t="s">
        <v>608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47" t="s">
        <v>617</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x14ac:dyDescent="0.15">
      <c r="B66" s="369"/>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x14ac:dyDescent="0.15">
      <c r="B67" s="369"/>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x14ac:dyDescent="0.15">
      <c r="B68" s="369"/>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x14ac:dyDescent="0.15">
      <c r="B69" s="369"/>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609</v>
      </c>
    </row>
    <row r="72" spans="2:107" x14ac:dyDescent="0.15">
      <c r="B72" s="369"/>
      <c r="G72" s="1256"/>
      <c r="H72" s="1256"/>
      <c r="I72" s="1256"/>
      <c r="J72" s="1256"/>
      <c r="K72" s="379"/>
      <c r="L72" s="379"/>
      <c r="M72" s="380"/>
      <c r="N72" s="380"/>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563</v>
      </c>
      <c r="BQ72" s="1260"/>
      <c r="BR72" s="1260"/>
      <c r="BS72" s="1260"/>
      <c r="BT72" s="1260"/>
      <c r="BU72" s="1260"/>
      <c r="BV72" s="1260"/>
      <c r="BW72" s="1260"/>
      <c r="BX72" s="1260" t="s">
        <v>564</v>
      </c>
      <c r="BY72" s="1260"/>
      <c r="BZ72" s="1260"/>
      <c r="CA72" s="1260"/>
      <c r="CB72" s="1260"/>
      <c r="CC72" s="1260"/>
      <c r="CD72" s="1260"/>
      <c r="CE72" s="1260"/>
      <c r="CF72" s="1260" t="s">
        <v>565</v>
      </c>
      <c r="CG72" s="1260"/>
      <c r="CH72" s="1260"/>
      <c r="CI72" s="1260"/>
      <c r="CJ72" s="1260"/>
      <c r="CK72" s="1260"/>
      <c r="CL72" s="1260"/>
      <c r="CM72" s="1260"/>
      <c r="CN72" s="1260" t="s">
        <v>566</v>
      </c>
      <c r="CO72" s="1260"/>
      <c r="CP72" s="1260"/>
      <c r="CQ72" s="1260"/>
      <c r="CR72" s="1260"/>
      <c r="CS72" s="1260"/>
      <c r="CT72" s="1260"/>
      <c r="CU72" s="1260"/>
      <c r="CV72" s="1260" t="s">
        <v>567</v>
      </c>
      <c r="CW72" s="1260"/>
      <c r="CX72" s="1260"/>
      <c r="CY72" s="1260"/>
      <c r="CZ72" s="1260"/>
      <c r="DA72" s="1260"/>
      <c r="DB72" s="1260"/>
      <c r="DC72" s="1260"/>
    </row>
    <row r="73" spans="2:107" x14ac:dyDescent="0.15">
      <c r="B73" s="369"/>
      <c r="G73" s="1266"/>
      <c r="H73" s="1266"/>
      <c r="I73" s="1266"/>
      <c r="J73" s="1266"/>
      <c r="K73" s="1267"/>
      <c r="L73" s="1267"/>
      <c r="M73" s="1267"/>
      <c r="N73" s="1267"/>
      <c r="AM73" s="378"/>
      <c r="AN73" s="1263" t="s">
        <v>610</v>
      </c>
      <c r="AO73" s="1263"/>
      <c r="AP73" s="1263"/>
      <c r="AQ73" s="1263"/>
      <c r="AR73" s="1263"/>
      <c r="AS73" s="1263"/>
      <c r="AT73" s="1263"/>
      <c r="AU73" s="1263"/>
      <c r="AV73" s="1263"/>
      <c r="AW73" s="1263"/>
      <c r="AX73" s="1263"/>
      <c r="AY73" s="1263"/>
      <c r="AZ73" s="1263"/>
      <c r="BA73" s="1263"/>
      <c r="BB73" s="1263" t="s">
        <v>611</v>
      </c>
      <c r="BC73" s="1263"/>
      <c r="BD73" s="1263"/>
      <c r="BE73" s="1263"/>
      <c r="BF73" s="1263"/>
      <c r="BG73" s="1263"/>
      <c r="BH73" s="1263"/>
      <c r="BI73" s="1263"/>
      <c r="BJ73" s="1263"/>
      <c r="BK73" s="1263"/>
      <c r="BL73" s="1263"/>
      <c r="BM73" s="1263"/>
      <c r="BN73" s="1263"/>
      <c r="BO73" s="1263"/>
      <c r="BP73" s="1261">
        <v>52</v>
      </c>
      <c r="BQ73" s="1261"/>
      <c r="BR73" s="1261"/>
      <c r="BS73" s="1261"/>
      <c r="BT73" s="1261"/>
      <c r="BU73" s="1261"/>
      <c r="BV73" s="1261"/>
      <c r="BW73" s="1261"/>
      <c r="BX73" s="1261">
        <v>55.6</v>
      </c>
      <c r="BY73" s="1261"/>
      <c r="BZ73" s="1261"/>
      <c r="CA73" s="1261"/>
      <c r="CB73" s="1261"/>
      <c r="CC73" s="1261"/>
      <c r="CD73" s="1261"/>
      <c r="CE73" s="1261"/>
      <c r="CF73" s="1261">
        <v>44.3</v>
      </c>
      <c r="CG73" s="1261"/>
      <c r="CH73" s="1261"/>
      <c r="CI73" s="1261"/>
      <c r="CJ73" s="1261"/>
      <c r="CK73" s="1261"/>
      <c r="CL73" s="1261"/>
      <c r="CM73" s="1261"/>
      <c r="CN73" s="1261">
        <v>47.5</v>
      </c>
      <c r="CO73" s="1261"/>
      <c r="CP73" s="1261"/>
      <c r="CQ73" s="1261"/>
      <c r="CR73" s="1261"/>
      <c r="CS73" s="1261"/>
      <c r="CT73" s="1261"/>
      <c r="CU73" s="1261"/>
      <c r="CV73" s="1261">
        <v>28.8</v>
      </c>
      <c r="CW73" s="1261"/>
      <c r="CX73" s="1261"/>
      <c r="CY73" s="1261"/>
      <c r="CZ73" s="1261"/>
      <c r="DA73" s="1261"/>
      <c r="DB73" s="1261"/>
      <c r="DC73" s="1261"/>
    </row>
    <row r="74" spans="2:107" x14ac:dyDescent="0.15">
      <c r="B74" s="369"/>
      <c r="G74" s="1266"/>
      <c r="H74" s="1266"/>
      <c r="I74" s="1266"/>
      <c r="J74" s="1266"/>
      <c r="K74" s="1267"/>
      <c r="L74" s="1267"/>
      <c r="M74" s="1267"/>
      <c r="N74" s="1267"/>
      <c r="AM74" s="378"/>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1"/>
      <c r="BQ74" s="1261"/>
      <c r="BR74" s="1261"/>
      <c r="BS74" s="1261"/>
      <c r="BT74" s="1261"/>
      <c r="BU74" s="1261"/>
      <c r="BV74" s="1261"/>
      <c r="BW74" s="1261"/>
      <c r="BX74" s="1261"/>
      <c r="BY74" s="1261"/>
      <c r="BZ74" s="1261"/>
      <c r="CA74" s="1261"/>
      <c r="CB74" s="1261"/>
      <c r="CC74" s="1261"/>
      <c r="CD74" s="1261"/>
      <c r="CE74" s="1261"/>
      <c r="CF74" s="1261"/>
      <c r="CG74" s="1261"/>
      <c r="CH74" s="1261"/>
      <c r="CI74" s="1261"/>
      <c r="CJ74" s="1261"/>
      <c r="CK74" s="1261"/>
      <c r="CL74" s="1261"/>
      <c r="CM74" s="1261"/>
      <c r="CN74" s="1261"/>
      <c r="CO74" s="1261"/>
      <c r="CP74" s="1261"/>
      <c r="CQ74" s="1261"/>
      <c r="CR74" s="1261"/>
      <c r="CS74" s="1261"/>
      <c r="CT74" s="1261"/>
      <c r="CU74" s="1261"/>
      <c r="CV74" s="1261"/>
      <c r="CW74" s="1261"/>
      <c r="CX74" s="1261"/>
      <c r="CY74" s="1261"/>
      <c r="CZ74" s="1261"/>
      <c r="DA74" s="1261"/>
      <c r="DB74" s="1261"/>
      <c r="DC74" s="1261"/>
    </row>
    <row r="75" spans="2:107" x14ac:dyDescent="0.15">
      <c r="B75" s="369"/>
      <c r="G75" s="1266"/>
      <c r="H75" s="1266"/>
      <c r="I75" s="1256"/>
      <c r="J75" s="1256"/>
      <c r="K75" s="1262"/>
      <c r="L75" s="1262"/>
      <c r="M75" s="1262"/>
      <c r="N75" s="1262"/>
      <c r="AM75" s="378"/>
      <c r="AN75" s="1263"/>
      <c r="AO75" s="1263"/>
      <c r="AP75" s="1263"/>
      <c r="AQ75" s="1263"/>
      <c r="AR75" s="1263"/>
      <c r="AS75" s="1263"/>
      <c r="AT75" s="1263"/>
      <c r="AU75" s="1263"/>
      <c r="AV75" s="1263"/>
      <c r="AW75" s="1263"/>
      <c r="AX75" s="1263"/>
      <c r="AY75" s="1263"/>
      <c r="AZ75" s="1263"/>
      <c r="BA75" s="1263"/>
      <c r="BB75" s="1263" t="s">
        <v>615</v>
      </c>
      <c r="BC75" s="1263"/>
      <c r="BD75" s="1263"/>
      <c r="BE75" s="1263"/>
      <c r="BF75" s="1263"/>
      <c r="BG75" s="1263"/>
      <c r="BH75" s="1263"/>
      <c r="BI75" s="1263"/>
      <c r="BJ75" s="1263"/>
      <c r="BK75" s="1263"/>
      <c r="BL75" s="1263"/>
      <c r="BM75" s="1263"/>
      <c r="BN75" s="1263"/>
      <c r="BO75" s="1263"/>
      <c r="BP75" s="1261">
        <v>13.4</v>
      </c>
      <c r="BQ75" s="1261"/>
      <c r="BR75" s="1261"/>
      <c r="BS75" s="1261"/>
      <c r="BT75" s="1261"/>
      <c r="BU75" s="1261"/>
      <c r="BV75" s="1261"/>
      <c r="BW75" s="1261"/>
      <c r="BX75" s="1261">
        <v>13.6</v>
      </c>
      <c r="BY75" s="1261"/>
      <c r="BZ75" s="1261"/>
      <c r="CA75" s="1261"/>
      <c r="CB75" s="1261"/>
      <c r="CC75" s="1261"/>
      <c r="CD75" s="1261"/>
      <c r="CE75" s="1261"/>
      <c r="CF75" s="1261">
        <v>14</v>
      </c>
      <c r="CG75" s="1261"/>
      <c r="CH75" s="1261"/>
      <c r="CI75" s="1261"/>
      <c r="CJ75" s="1261"/>
      <c r="CK75" s="1261"/>
      <c r="CL75" s="1261"/>
      <c r="CM75" s="1261"/>
      <c r="CN75" s="1261">
        <v>13.7</v>
      </c>
      <c r="CO75" s="1261"/>
      <c r="CP75" s="1261"/>
      <c r="CQ75" s="1261"/>
      <c r="CR75" s="1261"/>
      <c r="CS75" s="1261"/>
      <c r="CT75" s="1261"/>
      <c r="CU75" s="1261"/>
      <c r="CV75" s="1261">
        <v>13.6</v>
      </c>
      <c r="CW75" s="1261"/>
      <c r="CX75" s="1261"/>
      <c r="CY75" s="1261"/>
      <c r="CZ75" s="1261"/>
      <c r="DA75" s="1261"/>
      <c r="DB75" s="1261"/>
      <c r="DC75" s="1261"/>
    </row>
    <row r="76" spans="2:107" x14ac:dyDescent="0.15">
      <c r="B76" s="369"/>
      <c r="G76" s="1266"/>
      <c r="H76" s="1266"/>
      <c r="I76" s="1256"/>
      <c r="J76" s="1256"/>
      <c r="K76" s="1262"/>
      <c r="L76" s="1262"/>
      <c r="M76" s="1262"/>
      <c r="N76" s="1262"/>
      <c r="AM76" s="378"/>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1"/>
      <c r="BQ76" s="1261"/>
      <c r="BR76" s="1261"/>
      <c r="BS76" s="1261"/>
      <c r="BT76" s="1261"/>
      <c r="BU76" s="1261"/>
      <c r="BV76" s="1261"/>
      <c r="BW76" s="1261"/>
      <c r="BX76" s="1261"/>
      <c r="BY76" s="1261"/>
      <c r="BZ76" s="1261"/>
      <c r="CA76" s="1261"/>
      <c r="CB76" s="1261"/>
      <c r="CC76" s="1261"/>
      <c r="CD76" s="1261"/>
      <c r="CE76" s="1261"/>
      <c r="CF76" s="1261"/>
      <c r="CG76" s="1261"/>
      <c r="CH76" s="1261"/>
      <c r="CI76" s="1261"/>
      <c r="CJ76" s="1261"/>
      <c r="CK76" s="1261"/>
      <c r="CL76" s="1261"/>
      <c r="CM76" s="1261"/>
      <c r="CN76" s="1261"/>
      <c r="CO76" s="1261"/>
      <c r="CP76" s="1261"/>
      <c r="CQ76" s="1261"/>
      <c r="CR76" s="1261"/>
      <c r="CS76" s="1261"/>
      <c r="CT76" s="1261"/>
      <c r="CU76" s="1261"/>
      <c r="CV76" s="1261"/>
      <c r="CW76" s="1261"/>
      <c r="CX76" s="1261"/>
      <c r="CY76" s="1261"/>
      <c r="CZ76" s="1261"/>
      <c r="DA76" s="1261"/>
      <c r="DB76" s="1261"/>
      <c r="DC76" s="1261"/>
    </row>
    <row r="77" spans="2:107" x14ac:dyDescent="0.15">
      <c r="B77" s="369"/>
      <c r="G77" s="1256"/>
      <c r="H77" s="1256"/>
      <c r="I77" s="1256"/>
      <c r="J77" s="1256"/>
      <c r="K77" s="1267"/>
      <c r="L77" s="1267"/>
      <c r="M77" s="1267"/>
      <c r="N77" s="1267"/>
      <c r="AN77" s="1260" t="s">
        <v>613</v>
      </c>
      <c r="AO77" s="1260"/>
      <c r="AP77" s="1260"/>
      <c r="AQ77" s="1260"/>
      <c r="AR77" s="1260"/>
      <c r="AS77" s="1260"/>
      <c r="AT77" s="1260"/>
      <c r="AU77" s="1260"/>
      <c r="AV77" s="1260"/>
      <c r="AW77" s="1260"/>
      <c r="AX77" s="1260"/>
      <c r="AY77" s="1260"/>
      <c r="AZ77" s="1260"/>
      <c r="BA77" s="1260"/>
      <c r="BB77" s="1263" t="s">
        <v>611</v>
      </c>
      <c r="BC77" s="1263"/>
      <c r="BD77" s="1263"/>
      <c r="BE77" s="1263"/>
      <c r="BF77" s="1263"/>
      <c r="BG77" s="1263"/>
      <c r="BH77" s="1263"/>
      <c r="BI77" s="1263"/>
      <c r="BJ77" s="1263"/>
      <c r="BK77" s="1263"/>
      <c r="BL77" s="1263"/>
      <c r="BM77" s="1263"/>
      <c r="BN77" s="1263"/>
      <c r="BO77" s="1263"/>
      <c r="BP77" s="1261">
        <v>53.4</v>
      </c>
      <c r="BQ77" s="1261"/>
      <c r="BR77" s="1261"/>
      <c r="BS77" s="1261"/>
      <c r="BT77" s="1261"/>
      <c r="BU77" s="1261"/>
      <c r="BV77" s="1261"/>
      <c r="BW77" s="1261"/>
      <c r="BX77" s="1261">
        <v>48</v>
      </c>
      <c r="BY77" s="1261"/>
      <c r="BZ77" s="1261"/>
      <c r="CA77" s="1261"/>
      <c r="CB77" s="1261"/>
      <c r="CC77" s="1261"/>
      <c r="CD77" s="1261"/>
      <c r="CE77" s="1261"/>
      <c r="CF77" s="1261">
        <v>49.1</v>
      </c>
      <c r="CG77" s="1261"/>
      <c r="CH77" s="1261"/>
      <c r="CI77" s="1261"/>
      <c r="CJ77" s="1261"/>
      <c r="CK77" s="1261"/>
      <c r="CL77" s="1261"/>
      <c r="CM77" s="1261"/>
      <c r="CN77" s="1261">
        <v>41.5</v>
      </c>
      <c r="CO77" s="1261"/>
      <c r="CP77" s="1261"/>
      <c r="CQ77" s="1261"/>
      <c r="CR77" s="1261"/>
      <c r="CS77" s="1261"/>
      <c r="CT77" s="1261"/>
      <c r="CU77" s="1261"/>
      <c r="CV77" s="1261">
        <v>25.2</v>
      </c>
      <c r="CW77" s="1261"/>
      <c r="CX77" s="1261"/>
      <c r="CY77" s="1261"/>
      <c r="CZ77" s="1261"/>
      <c r="DA77" s="1261"/>
      <c r="DB77" s="1261"/>
      <c r="DC77" s="1261"/>
    </row>
    <row r="78" spans="2:107" x14ac:dyDescent="0.15">
      <c r="B78" s="369"/>
      <c r="G78" s="1256"/>
      <c r="H78" s="1256"/>
      <c r="I78" s="1256"/>
      <c r="J78" s="1256"/>
      <c r="K78" s="1267"/>
      <c r="L78" s="1267"/>
      <c r="M78" s="1267"/>
      <c r="N78" s="1267"/>
      <c r="AN78" s="1260"/>
      <c r="AO78" s="1260"/>
      <c r="AP78" s="1260"/>
      <c r="AQ78" s="1260"/>
      <c r="AR78" s="1260"/>
      <c r="AS78" s="1260"/>
      <c r="AT78" s="1260"/>
      <c r="AU78" s="1260"/>
      <c r="AV78" s="1260"/>
      <c r="AW78" s="1260"/>
      <c r="AX78" s="1260"/>
      <c r="AY78" s="1260"/>
      <c r="AZ78" s="1260"/>
      <c r="BA78" s="1260"/>
      <c r="BB78" s="1263"/>
      <c r="BC78" s="1263"/>
      <c r="BD78" s="1263"/>
      <c r="BE78" s="1263"/>
      <c r="BF78" s="1263"/>
      <c r="BG78" s="1263"/>
      <c r="BH78" s="1263"/>
      <c r="BI78" s="1263"/>
      <c r="BJ78" s="1263"/>
      <c r="BK78" s="1263"/>
      <c r="BL78" s="1263"/>
      <c r="BM78" s="1263"/>
      <c r="BN78" s="1263"/>
      <c r="BO78" s="1263"/>
      <c r="BP78" s="1261"/>
      <c r="BQ78" s="1261"/>
      <c r="BR78" s="1261"/>
      <c r="BS78" s="1261"/>
      <c r="BT78" s="1261"/>
      <c r="BU78" s="1261"/>
      <c r="BV78" s="1261"/>
      <c r="BW78" s="1261"/>
      <c r="BX78" s="1261"/>
      <c r="BY78" s="1261"/>
      <c r="BZ78" s="1261"/>
      <c r="CA78" s="1261"/>
      <c r="CB78" s="1261"/>
      <c r="CC78" s="1261"/>
      <c r="CD78" s="1261"/>
      <c r="CE78" s="1261"/>
      <c r="CF78" s="1261"/>
      <c r="CG78" s="1261"/>
      <c r="CH78" s="1261"/>
      <c r="CI78" s="1261"/>
      <c r="CJ78" s="1261"/>
      <c r="CK78" s="1261"/>
      <c r="CL78" s="1261"/>
      <c r="CM78" s="1261"/>
      <c r="CN78" s="1261"/>
      <c r="CO78" s="1261"/>
      <c r="CP78" s="1261"/>
      <c r="CQ78" s="1261"/>
      <c r="CR78" s="1261"/>
      <c r="CS78" s="1261"/>
      <c r="CT78" s="1261"/>
      <c r="CU78" s="1261"/>
      <c r="CV78" s="1261"/>
      <c r="CW78" s="1261"/>
      <c r="CX78" s="1261"/>
      <c r="CY78" s="1261"/>
      <c r="CZ78" s="1261"/>
      <c r="DA78" s="1261"/>
      <c r="DB78" s="1261"/>
      <c r="DC78" s="1261"/>
    </row>
    <row r="79" spans="2:107" x14ac:dyDescent="0.15">
      <c r="B79" s="369"/>
      <c r="G79" s="1256"/>
      <c r="H79" s="1256"/>
      <c r="I79" s="1265"/>
      <c r="J79" s="1265"/>
      <c r="K79" s="1268"/>
      <c r="L79" s="1268"/>
      <c r="M79" s="1268"/>
      <c r="N79" s="1268"/>
      <c r="AN79" s="1260"/>
      <c r="AO79" s="1260"/>
      <c r="AP79" s="1260"/>
      <c r="AQ79" s="1260"/>
      <c r="AR79" s="1260"/>
      <c r="AS79" s="1260"/>
      <c r="AT79" s="1260"/>
      <c r="AU79" s="1260"/>
      <c r="AV79" s="1260"/>
      <c r="AW79" s="1260"/>
      <c r="AX79" s="1260"/>
      <c r="AY79" s="1260"/>
      <c r="AZ79" s="1260"/>
      <c r="BA79" s="1260"/>
      <c r="BB79" s="1263" t="s">
        <v>615</v>
      </c>
      <c r="BC79" s="1263"/>
      <c r="BD79" s="1263"/>
      <c r="BE79" s="1263"/>
      <c r="BF79" s="1263"/>
      <c r="BG79" s="1263"/>
      <c r="BH79" s="1263"/>
      <c r="BI79" s="1263"/>
      <c r="BJ79" s="1263"/>
      <c r="BK79" s="1263"/>
      <c r="BL79" s="1263"/>
      <c r="BM79" s="1263"/>
      <c r="BN79" s="1263"/>
      <c r="BO79" s="1263"/>
      <c r="BP79" s="1261">
        <v>9.8000000000000007</v>
      </c>
      <c r="BQ79" s="1261"/>
      <c r="BR79" s="1261"/>
      <c r="BS79" s="1261"/>
      <c r="BT79" s="1261"/>
      <c r="BU79" s="1261"/>
      <c r="BV79" s="1261"/>
      <c r="BW79" s="1261"/>
      <c r="BX79" s="1261">
        <v>9.6</v>
      </c>
      <c r="BY79" s="1261"/>
      <c r="BZ79" s="1261"/>
      <c r="CA79" s="1261"/>
      <c r="CB79" s="1261"/>
      <c r="CC79" s="1261"/>
      <c r="CD79" s="1261"/>
      <c r="CE79" s="1261"/>
      <c r="CF79" s="1261">
        <v>9.5</v>
      </c>
      <c r="CG79" s="1261"/>
      <c r="CH79" s="1261"/>
      <c r="CI79" s="1261"/>
      <c r="CJ79" s="1261"/>
      <c r="CK79" s="1261"/>
      <c r="CL79" s="1261"/>
      <c r="CM79" s="1261"/>
      <c r="CN79" s="1261">
        <v>9.1999999999999993</v>
      </c>
      <c r="CO79" s="1261"/>
      <c r="CP79" s="1261"/>
      <c r="CQ79" s="1261"/>
      <c r="CR79" s="1261"/>
      <c r="CS79" s="1261"/>
      <c r="CT79" s="1261"/>
      <c r="CU79" s="1261"/>
      <c r="CV79" s="1261">
        <v>8.9</v>
      </c>
      <c r="CW79" s="1261"/>
      <c r="CX79" s="1261"/>
      <c r="CY79" s="1261"/>
      <c r="CZ79" s="1261"/>
      <c r="DA79" s="1261"/>
      <c r="DB79" s="1261"/>
      <c r="DC79" s="1261"/>
    </row>
    <row r="80" spans="2:107" x14ac:dyDescent="0.15">
      <c r="B80" s="369"/>
      <c r="G80" s="1256"/>
      <c r="H80" s="1256"/>
      <c r="I80" s="1265"/>
      <c r="J80" s="1265"/>
      <c r="K80" s="1268"/>
      <c r="L80" s="1268"/>
      <c r="M80" s="1268"/>
      <c r="N80" s="1268"/>
      <c r="AN80" s="1260"/>
      <c r="AO80" s="1260"/>
      <c r="AP80" s="1260"/>
      <c r="AQ80" s="1260"/>
      <c r="AR80" s="1260"/>
      <c r="AS80" s="1260"/>
      <c r="AT80" s="1260"/>
      <c r="AU80" s="1260"/>
      <c r="AV80" s="1260"/>
      <c r="AW80" s="1260"/>
      <c r="AX80" s="1260"/>
      <c r="AY80" s="1260"/>
      <c r="AZ80" s="1260"/>
      <c r="BA80" s="1260"/>
      <c r="BB80" s="1263"/>
      <c r="BC80" s="1263"/>
      <c r="BD80" s="1263"/>
      <c r="BE80" s="1263"/>
      <c r="BF80" s="1263"/>
      <c r="BG80" s="1263"/>
      <c r="BH80" s="1263"/>
      <c r="BI80" s="1263"/>
      <c r="BJ80" s="1263"/>
      <c r="BK80" s="1263"/>
      <c r="BL80" s="1263"/>
      <c r="BM80" s="1263"/>
      <c r="BN80" s="1263"/>
      <c r="BO80" s="1263"/>
      <c r="BP80" s="1261"/>
      <c r="BQ80" s="1261"/>
      <c r="BR80" s="1261"/>
      <c r="BS80" s="1261"/>
      <c r="BT80" s="1261"/>
      <c r="BU80" s="1261"/>
      <c r="BV80" s="1261"/>
      <c r="BW80" s="1261"/>
      <c r="BX80" s="1261"/>
      <c r="BY80" s="1261"/>
      <c r="BZ80" s="1261"/>
      <c r="CA80" s="1261"/>
      <c r="CB80" s="1261"/>
      <c r="CC80" s="1261"/>
      <c r="CD80" s="1261"/>
      <c r="CE80" s="1261"/>
      <c r="CF80" s="1261"/>
      <c r="CG80" s="1261"/>
      <c r="CH80" s="1261"/>
      <c r="CI80" s="1261"/>
      <c r="CJ80" s="1261"/>
      <c r="CK80" s="1261"/>
      <c r="CL80" s="1261"/>
      <c r="CM80" s="1261"/>
      <c r="CN80" s="1261"/>
      <c r="CO80" s="1261"/>
      <c r="CP80" s="1261"/>
      <c r="CQ80" s="1261"/>
      <c r="CR80" s="1261"/>
      <c r="CS80" s="1261"/>
      <c r="CT80" s="1261"/>
      <c r="CU80" s="1261"/>
      <c r="CV80" s="1261"/>
      <c r="CW80" s="1261"/>
      <c r="CX80" s="1261"/>
      <c r="CY80" s="1261"/>
      <c r="CZ80" s="1261"/>
      <c r="DA80" s="1261"/>
      <c r="DB80" s="1261"/>
      <c r="DC80" s="1261"/>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g0Df2ihSCVnjc33HdEG+QYCJAnjV13y2lLbaclkiPB2f8Wzldp+Z9URVnjUbQUsi6EJ3DLkdFT93m1gqo3Y68A==" saltValue="0fCY0c2Q0wwrLye0n7Pt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510</v>
      </c>
    </row>
  </sheetData>
  <sheetProtection algorithmName="SHA-512" hashValue="8of898EEd2xaxRbbGrGFDk4TjHft5mxwxjr12oFeOuQZC0WPPGphrjL0oJvFZRx/OI6XvasK0meZiepKxLrU2Q==" saltValue="OFdlqyObwTPf6BUGTvDJ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510</v>
      </c>
    </row>
  </sheetData>
  <sheetProtection algorithmName="SHA-512" hashValue="V8ytyA383u+HvpWHnvooPtNwSRDr6tNuENTg2U5rHybtnTI49ul39yNFqoYNnFTe5mjBehnVCQCifsqH1XweTQ==" saltValue="gPKZnARz6uc3ib+QE/ej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560</v>
      </c>
      <c r="G2" s="148"/>
      <c r="H2" s="149"/>
    </row>
    <row r="3" spans="1:8" x14ac:dyDescent="0.15">
      <c r="A3" s="145" t="s">
        <v>553</v>
      </c>
      <c r="B3" s="150"/>
      <c r="C3" s="151"/>
      <c r="D3" s="152">
        <v>91265</v>
      </c>
      <c r="E3" s="153"/>
      <c r="F3" s="154">
        <v>88968</v>
      </c>
      <c r="G3" s="155"/>
      <c r="H3" s="156"/>
    </row>
    <row r="4" spans="1:8" x14ac:dyDescent="0.15">
      <c r="A4" s="157"/>
      <c r="B4" s="158"/>
      <c r="C4" s="159"/>
      <c r="D4" s="160">
        <v>45041</v>
      </c>
      <c r="E4" s="161"/>
      <c r="F4" s="162">
        <v>45482</v>
      </c>
      <c r="G4" s="163"/>
      <c r="H4" s="164"/>
    </row>
    <row r="5" spans="1:8" x14ac:dyDescent="0.15">
      <c r="A5" s="145" t="s">
        <v>555</v>
      </c>
      <c r="B5" s="150"/>
      <c r="C5" s="151"/>
      <c r="D5" s="152">
        <v>162955</v>
      </c>
      <c r="E5" s="153"/>
      <c r="F5" s="154">
        <v>85173</v>
      </c>
      <c r="G5" s="155"/>
      <c r="H5" s="156"/>
    </row>
    <row r="6" spans="1:8" x14ac:dyDescent="0.15">
      <c r="A6" s="157"/>
      <c r="B6" s="158"/>
      <c r="C6" s="159"/>
      <c r="D6" s="160">
        <v>122186</v>
      </c>
      <c r="E6" s="161"/>
      <c r="F6" s="162">
        <v>43913</v>
      </c>
      <c r="G6" s="163"/>
      <c r="H6" s="164"/>
    </row>
    <row r="7" spans="1:8" x14ac:dyDescent="0.15">
      <c r="A7" s="145" t="s">
        <v>556</v>
      </c>
      <c r="B7" s="150"/>
      <c r="C7" s="151"/>
      <c r="D7" s="152">
        <v>108408</v>
      </c>
      <c r="E7" s="153"/>
      <c r="F7" s="154">
        <v>94081</v>
      </c>
      <c r="G7" s="155"/>
      <c r="H7" s="156"/>
    </row>
    <row r="8" spans="1:8" x14ac:dyDescent="0.15">
      <c r="A8" s="157"/>
      <c r="B8" s="158"/>
      <c r="C8" s="159"/>
      <c r="D8" s="160">
        <v>31746</v>
      </c>
      <c r="E8" s="161"/>
      <c r="F8" s="162">
        <v>48949</v>
      </c>
      <c r="G8" s="163"/>
      <c r="H8" s="164"/>
    </row>
    <row r="9" spans="1:8" x14ac:dyDescent="0.15">
      <c r="A9" s="145" t="s">
        <v>557</v>
      </c>
      <c r="B9" s="150"/>
      <c r="C9" s="151"/>
      <c r="D9" s="152">
        <v>163468</v>
      </c>
      <c r="E9" s="153"/>
      <c r="F9" s="154">
        <v>92632</v>
      </c>
      <c r="G9" s="155"/>
      <c r="H9" s="156"/>
    </row>
    <row r="10" spans="1:8" x14ac:dyDescent="0.15">
      <c r="A10" s="157"/>
      <c r="B10" s="158"/>
      <c r="C10" s="159"/>
      <c r="D10" s="160">
        <v>76859</v>
      </c>
      <c r="E10" s="161"/>
      <c r="F10" s="162">
        <v>47978</v>
      </c>
      <c r="G10" s="163"/>
      <c r="H10" s="164"/>
    </row>
    <row r="11" spans="1:8" x14ac:dyDescent="0.15">
      <c r="A11" s="145" t="s">
        <v>558</v>
      </c>
      <c r="B11" s="150"/>
      <c r="C11" s="151"/>
      <c r="D11" s="152">
        <v>202847</v>
      </c>
      <c r="E11" s="153"/>
      <c r="F11" s="154">
        <v>96469</v>
      </c>
      <c r="G11" s="155"/>
      <c r="H11" s="156"/>
    </row>
    <row r="12" spans="1:8" x14ac:dyDescent="0.15">
      <c r="A12" s="157"/>
      <c r="B12" s="158"/>
      <c r="C12" s="165"/>
      <c r="D12" s="160">
        <v>107460</v>
      </c>
      <c r="E12" s="161"/>
      <c r="F12" s="162">
        <v>49775</v>
      </c>
      <c r="G12" s="163"/>
      <c r="H12" s="164"/>
    </row>
    <row r="13" spans="1:8" x14ac:dyDescent="0.15">
      <c r="A13" s="145"/>
      <c r="B13" s="150"/>
      <c r="C13" s="166"/>
      <c r="D13" s="167">
        <v>145789</v>
      </c>
      <c r="E13" s="168"/>
      <c r="F13" s="169">
        <v>91465</v>
      </c>
      <c r="G13" s="170"/>
      <c r="H13" s="156"/>
    </row>
    <row r="14" spans="1:8" x14ac:dyDescent="0.15">
      <c r="A14" s="157"/>
      <c r="B14" s="158"/>
      <c r="C14" s="159"/>
      <c r="D14" s="160">
        <v>76658</v>
      </c>
      <c r="E14" s="161"/>
      <c r="F14" s="162">
        <v>47219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2.39</v>
      </c>
      <c r="C19" s="171">
        <f>ROUND(VALUE(SUBSTITUTE(実質収支比率等に係る経年分析!G$48,"▲","-")),2)</f>
        <v>1.43</v>
      </c>
      <c r="D19" s="171">
        <f>ROUND(VALUE(SUBSTITUTE(実質収支比率等に係る経年分析!H$48,"▲","-")),2)</f>
        <v>1.27</v>
      </c>
      <c r="E19" s="171">
        <f>ROUND(VALUE(SUBSTITUTE(実質収支比率等に係る経年分析!I$48,"▲","-")),2)</f>
        <v>6.44</v>
      </c>
      <c r="F19" s="171">
        <f>ROUND(VALUE(SUBSTITUTE(実質収支比率等に係る経年分析!J$48,"▲","-")),2)</f>
        <v>5.69</v>
      </c>
    </row>
    <row r="20" spans="1:11" x14ac:dyDescent="0.15">
      <c r="A20" s="171" t="s">
        <v>54</v>
      </c>
      <c r="B20" s="171">
        <f>ROUND(VALUE(SUBSTITUTE(実質収支比率等に係る経年分析!F$47,"▲","-")),2)</f>
        <v>37.340000000000003</v>
      </c>
      <c r="C20" s="171">
        <f>ROUND(VALUE(SUBSTITUTE(実質収支比率等に係る経年分析!G$47,"▲","-")),2)</f>
        <v>39.74</v>
      </c>
      <c r="D20" s="171">
        <f>ROUND(VALUE(SUBSTITUTE(実質収支比率等に係る経年分析!H$47,"▲","-")),2)</f>
        <v>40.67</v>
      </c>
      <c r="E20" s="171">
        <f>ROUND(VALUE(SUBSTITUTE(実質収支比率等に係る経年分析!I$47,"▲","-")),2)</f>
        <v>39.770000000000003</v>
      </c>
      <c r="F20" s="171">
        <f>ROUND(VALUE(SUBSTITUTE(実質収支比率等に係る経年分析!J$47,"▲","-")),2)</f>
        <v>40.9</v>
      </c>
    </row>
    <row r="21" spans="1:11" x14ac:dyDescent="0.15">
      <c r="A21" s="171" t="s">
        <v>55</v>
      </c>
      <c r="B21" s="171">
        <f>IF(ISNUMBER(VALUE(SUBSTITUTE(実質収支比率等に係る経年分析!F$49,"▲","-"))),ROUND(VALUE(SUBSTITUTE(実質収支比率等に係る経年分析!F$49,"▲","-")),2),NA())</f>
        <v>0.73</v>
      </c>
      <c r="C21" s="171">
        <f>IF(ISNUMBER(VALUE(SUBSTITUTE(実質収支比率等に係る経年分析!G$49,"▲","-"))),ROUND(VALUE(SUBSTITUTE(実質収支比率等に係る経年分析!G$49,"▲","-")),2),NA())</f>
        <v>-0.94</v>
      </c>
      <c r="D21" s="171">
        <f>IF(ISNUMBER(VALUE(SUBSTITUTE(実質収支比率等に係る経年分析!H$49,"▲","-"))),ROUND(VALUE(SUBSTITUTE(実質収支比率等に係る経年分析!H$49,"▲","-")),2),NA())</f>
        <v>-0.09</v>
      </c>
      <c r="E21" s="171">
        <f>IF(ISNUMBER(VALUE(SUBSTITUTE(実質収支比率等に係る経年分析!I$49,"▲","-"))),ROUND(VALUE(SUBSTITUTE(実質収支比率等に係る経年分析!I$49,"▲","-")),2),NA())</f>
        <v>5.29</v>
      </c>
      <c r="F21" s="171">
        <f>IF(ISNUMBER(VALUE(SUBSTITUTE(実質収支比率等に係る経年分析!J$49,"▲","-"))),ROUND(VALUE(SUBSTITUTE(実質収支比率等に係る経年分析!J$49,"▲","-")),2),NA())</f>
        <v>-0.38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1.83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珠洲市後期高齢者医療特別会計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珠洲市国民健康保険特別会計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珠洲市賃貸住宅事業特別会計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珠洲市下水道事業会計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0.38</v>
      </c>
    </row>
    <row r="33" spans="1:16" x14ac:dyDescent="0.15">
      <c r="A33" s="172" t="str">
        <f>IF(連結実質赤字比率に係る赤字・黒字の構成分析!C$37="",NA(),連結実質赤字比率に係る赤字・黒字の構成分析!C$37)</f>
        <v>珠洲市介護保険特別会計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0.56999999999999995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0.91</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5.69</v>
      </c>
    </row>
    <row r="35" spans="1:16" x14ac:dyDescent="0.15">
      <c r="A35" s="172" t="str">
        <f>IF(連結実質赤字比率に係る赤字・黒字の構成分析!C$35="",NA(),連結実質赤字比率に係る赤字・黒字の構成分析!C$35)</f>
        <v>珠洲市水道事業会計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22.26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21.45</v>
      </c>
    </row>
    <row r="36" spans="1:16" x14ac:dyDescent="0.15">
      <c r="A36" s="172" t="str">
        <f>IF(連結実質赤字比率に係る赤字・黒字の構成分析!C$34="",NA(),連結実質赤字比率に係る赤字・黒字の構成分析!C$34)</f>
        <v>珠洲市病院事業会計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26.81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24.01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1755</v>
      </c>
      <c r="E42" s="173"/>
      <c r="F42" s="173"/>
      <c r="G42" s="173">
        <f>'実質公債費比率（分子）の構造'!L$52</f>
        <v>1609</v>
      </c>
      <c r="H42" s="173"/>
      <c r="I42" s="173"/>
      <c r="J42" s="173">
        <f>'実質公債費比率（分子）の構造'!M$52</f>
        <v>1586</v>
      </c>
      <c r="K42" s="173"/>
      <c r="L42" s="173"/>
      <c r="M42" s="173">
        <f>'実質公債費比率（分子）の構造'!N$52</f>
        <v>1593</v>
      </c>
      <c r="N42" s="173"/>
      <c r="O42" s="173"/>
      <c r="P42" s="173">
        <f>'実質公債費比率（分子）の構造'!O$52</f>
        <v>1781</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168</v>
      </c>
      <c r="C45" s="173"/>
      <c r="D45" s="173"/>
      <c r="E45" s="173">
        <f>'実質公債費比率（分子）の構造'!L$49</f>
        <v>71</v>
      </c>
      <c r="F45" s="173"/>
      <c r="G45" s="173"/>
      <c r="H45" s="173">
        <f>'実質公債費比率（分子）の構造'!M$49</f>
        <v>46</v>
      </c>
      <c r="I45" s="173"/>
      <c r="J45" s="173"/>
      <c r="K45" s="173">
        <f>'実質公債費比率（分子）の構造'!N$49</f>
        <v>48</v>
      </c>
      <c r="L45" s="173"/>
      <c r="M45" s="173"/>
      <c r="N45" s="173">
        <f>'実質公債費比率（分子）の構造'!O$49</f>
        <v>37</v>
      </c>
      <c r="O45" s="173"/>
      <c r="P45" s="173"/>
    </row>
    <row r="46" spans="1:16" x14ac:dyDescent="0.15">
      <c r="A46" s="173" t="s">
        <v>66</v>
      </c>
      <c r="B46" s="173">
        <f>'実質公債費比率（分子）の構造'!K$48</f>
        <v>899</v>
      </c>
      <c r="C46" s="173"/>
      <c r="D46" s="173"/>
      <c r="E46" s="173">
        <f>'実質公債費比率（分子）の構造'!L$48</f>
        <v>858</v>
      </c>
      <c r="F46" s="173"/>
      <c r="G46" s="173"/>
      <c r="H46" s="173">
        <f>'実質公債費比率（分子）の構造'!M$48</f>
        <v>847</v>
      </c>
      <c r="I46" s="173"/>
      <c r="J46" s="173"/>
      <c r="K46" s="173">
        <f>'実質公債費比率（分子）の構造'!N$48</f>
        <v>862</v>
      </c>
      <c r="L46" s="173"/>
      <c r="M46" s="173"/>
      <c r="N46" s="173">
        <f>'実質公債費比率（分子）の構造'!O$48</f>
        <v>903</v>
      </c>
      <c r="O46" s="173"/>
      <c r="P46" s="173"/>
    </row>
    <row r="47" spans="1:16" x14ac:dyDescent="0.15">
      <c r="A47" s="173" t="s">
        <v>67</v>
      </c>
      <c r="B47" s="173">
        <f>'実質公債費比率（分子）の構造'!K$47</f>
        <v>5</v>
      </c>
      <c r="C47" s="173"/>
      <c r="D47" s="173"/>
      <c r="E47" s="173">
        <f>'実質公債費比率（分子）の構造'!L$47</f>
        <v>5</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1439</v>
      </c>
      <c r="C49" s="173"/>
      <c r="D49" s="173"/>
      <c r="E49" s="173">
        <f>'実質公債費比率（分子）の構造'!L$45</f>
        <v>1378</v>
      </c>
      <c r="F49" s="173"/>
      <c r="G49" s="173"/>
      <c r="H49" s="173">
        <f>'実質公債費比率（分子）の構造'!M$45</f>
        <v>1382</v>
      </c>
      <c r="I49" s="173"/>
      <c r="J49" s="173"/>
      <c r="K49" s="173">
        <f>'実質公債費比率（分子）の構造'!N$45</f>
        <v>1415</v>
      </c>
      <c r="L49" s="173"/>
      <c r="M49" s="173"/>
      <c r="N49" s="173">
        <f>'実質公債費比率（分子）の構造'!O$45</f>
        <v>1601</v>
      </c>
      <c r="O49" s="173"/>
      <c r="P49" s="173"/>
    </row>
    <row r="50" spans="1:16" x14ac:dyDescent="0.15">
      <c r="A50" s="173" t="s">
        <v>70</v>
      </c>
      <c r="B50" s="173" t="e">
        <f>NA()</f>
        <v>#N/A</v>
      </c>
      <c r="C50" s="173">
        <f>IF(ISNUMBER('実質公債費比率（分子）の構造'!K$53),'実質公債費比率（分子）の構造'!K$53,NA())</f>
        <v>756</v>
      </c>
      <c r="D50" s="173" t="e">
        <f>NA()</f>
        <v>#N/A</v>
      </c>
      <c r="E50" s="173" t="e">
        <f>NA()</f>
        <v>#N/A</v>
      </c>
      <c r="F50" s="173">
        <f>IF(ISNUMBER('実質公債費比率（分子）の構造'!L$53),'実質公債費比率（分子）の構造'!L$53,NA())</f>
        <v>703</v>
      </c>
      <c r="G50" s="173" t="e">
        <f>NA()</f>
        <v>#N/A</v>
      </c>
      <c r="H50" s="173" t="e">
        <f>NA()</f>
        <v>#N/A</v>
      </c>
      <c r="I50" s="173">
        <f>IF(ISNUMBER('実質公債費比率（分子）の構造'!M$53),'実質公債費比率（分子）の構造'!M$53,NA())</f>
        <v>689</v>
      </c>
      <c r="J50" s="173" t="e">
        <f>NA()</f>
        <v>#N/A</v>
      </c>
      <c r="K50" s="173" t="e">
        <f>NA()</f>
        <v>#N/A</v>
      </c>
      <c r="L50" s="173">
        <f>IF(ISNUMBER('実質公債費比率（分子）の構造'!N$53),'実質公債費比率（分子）の構造'!N$53,NA())</f>
        <v>732</v>
      </c>
      <c r="M50" s="173" t="e">
        <f>NA()</f>
        <v>#N/A</v>
      </c>
      <c r="N50" s="173" t="e">
        <f>NA()</f>
        <v>#N/A</v>
      </c>
      <c r="O50" s="173">
        <f>IF(ISNUMBER('実質公債費比率（分子）の構造'!O$53),'実質公債費比率（分子）の構造'!O$53,NA())</f>
        <v>760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14822</v>
      </c>
      <c r="E56" s="172"/>
      <c r="F56" s="172"/>
      <c r="G56" s="172">
        <f>'将来負担比率（分子）の構造'!J$52</f>
        <v>15077</v>
      </c>
      <c r="H56" s="172"/>
      <c r="I56" s="172"/>
      <c r="J56" s="172">
        <f>'将来負担比率（分子）の構造'!K$52</f>
        <v>15272</v>
      </c>
      <c r="K56" s="172"/>
      <c r="L56" s="172"/>
      <c r="M56" s="172">
        <f>'将来負担比率（分子）の構造'!L$52</f>
        <v>14553</v>
      </c>
      <c r="N56" s="172"/>
      <c r="O56" s="172"/>
      <c r="P56" s="172">
        <f>'将来負担比率（分子）の構造'!M$52</f>
        <v>14662</v>
      </c>
    </row>
    <row r="57" spans="1:16" x14ac:dyDescent="0.15">
      <c r="A57" s="172" t="s">
        <v>41</v>
      </c>
      <c r="B57" s="172"/>
      <c r="C57" s="172"/>
      <c r="D57" s="172">
        <f>'将来負担比率（分子）の構造'!I$51</f>
        <v>1304</v>
      </c>
      <c r="E57" s="172"/>
      <c r="F57" s="172"/>
      <c r="G57" s="172">
        <f>'将来負担比率（分子）の構造'!J$51</f>
        <v>1125</v>
      </c>
      <c r="H57" s="172"/>
      <c r="I57" s="172"/>
      <c r="J57" s="172">
        <f>'将来負担比率（分子）の構造'!K$51</f>
        <v>957</v>
      </c>
      <c r="K57" s="172"/>
      <c r="L57" s="172"/>
      <c r="M57" s="172">
        <f>'将来負担比率（分子）の構造'!L$51</f>
        <v>763</v>
      </c>
      <c r="N57" s="172"/>
      <c r="O57" s="172"/>
      <c r="P57" s="172">
        <f>'将来負担比率（分子）の構造'!M$51</f>
        <v>708</v>
      </c>
    </row>
    <row r="58" spans="1:16" x14ac:dyDescent="0.15">
      <c r="A58" s="172" t="s">
        <v>40</v>
      </c>
      <c r="B58" s="172"/>
      <c r="C58" s="172"/>
      <c r="D58" s="172">
        <f>'将来負担比率（分子）の構造'!I$50</f>
        <v>6111</v>
      </c>
      <c r="E58" s="172"/>
      <c r="F58" s="172"/>
      <c r="G58" s="172">
        <f>'将来負担比率（分子）の構造'!J$50</f>
        <v>5941</v>
      </c>
      <c r="H58" s="172"/>
      <c r="I58" s="172"/>
      <c r="J58" s="172">
        <f>'将来負担比率（分子）の構造'!K$50</f>
        <v>5839</v>
      </c>
      <c r="K58" s="172"/>
      <c r="L58" s="172"/>
      <c r="M58" s="172">
        <f>'将来負担比率（分子）の構造'!L$50</f>
        <v>5800</v>
      </c>
      <c r="N58" s="172"/>
      <c r="O58" s="172"/>
      <c r="P58" s="172">
        <f>'将来負担比率（分子）の構造'!M$50</f>
        <v>6382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1409</v>
      </c>
      <c r="C62" s="172"/>
      <c r="D62" s="172"/>
      <c r="E62" s="172">
        <f>'将来負担比率（分子）の構造'!J$45</f>
        <v>1446</v>
      </c>
      <c r="F62" s="172"/>
      <c r="G62" s="172"/>
      <c r="H62" s="172">
        <f>'将来負担比率（分子）の構造'!K$45</f>
        <v>1511</v>
      </c>
      <c r="I62" s="172"/>
      <c r="J62" s="172"/>
      <c r="K62" s="172">
        <f>'将来負担比率（分子）の構造'!L$45</f>
        <v>1552</v>
      </c>
      <c r="L62" s="172"/>
      <c r="M62" s="172"/>
      <c r="N62" s="172">
        <f>'将来負担比率（分子）の構造'!M$45</f>
        <v>1575</v>
      </c>
      <c r="O62" s="172"/>
      <c r="P62" s="172"/>
    </row>
    <row r="63" spans="1:16" x14ac:dyDescent="0.15">
      <c r="A63" s="172" t="s">
        <v>33</v>
      </c>
      <c r="B63" s="172">
        <f>'将来負担比率（分子）の構造'!I$44</f>
        <v>362</v>
      </c>
      <c r="C63" s="172"/>
      <c r="D63" s="172"/>
      <c r="E63" s="172">
        <f>'将来負担比率（分子）の構造'!J$44</f>
        <v>289</v>
      </c>
      <c r="F63" s="172"/>
      <c r="G63" s="172"/>
      <c r="H63" s="172">
        <f>'将来負担比率（分子）の構造'!K$44</f>
        <v>242</v>
      </c>
      <c r="I63" s="172"/>
      <c r="J63" s="172"/>
      <c r="K63" s="172">
        <f>'将来負担比率（分子）の構造'!L$44</f>
        <v>195</v>
      </c>
      <c r="L63" s="172"/>
      <c r="M63" s="172"/>
      <c r="N63" s="172">
        <f>'将来負担比率（分子）の構造'!M$44</f>
        <v>147</v>
      </c>
      <c r="O63" s="172"/>
      <c r="P63" s="172"/>
    </row>
    <row r="64" spans="1:16" x14ac:dyDescent="0.15">
      <c r="A64" s="172" t="s">
        <v>32</v>
      </c>
      <c r="B64" s="172">
        <f>'将来負担比率（分子）の構造'!I$43</f>
        <v>10669</v>
      </c>
      <c r="C64" s="172"/>
      <c r="D64" s="172"/>
      <c r="E64" s="172">
        <f>'将来負担比率（分子）の構造'!J$43</f>
        <v>10064</v>
      </c>
      <c r="F64" s="172"/>
      <c r="G64" s="172"/>
      <c r="H64" s="172">
        <f>'将来負担比率（分子）の構造'!K$43</f>
        <v>9522</v>
      </c>
      <c r="I64" s="172"/>
      <c r="J64" s="172"/>
      <c r="K64" s="172">
        <f>'将来負担比率（分子）の構造'!L$43</f>
        <v>8542</v>
      </c>
      <c r="L64" s="172"/>
      <c r="M64" s="172"/>
      <c r="N64" s="172">
        <f>'将来負担比率（分子）の構造'!M$43</f>
        <v>7643</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12483</v>
      </c>
      <c r="C66" s="172"/>
      <c r="D66" s="172"/>
      <c r="E66" s="172">
        <f>'将来負担比率（分子）の構造'!J$41</f>
        <v>13172</v>
      </c>
      <c r="F66" s="172"/>
      <c r="G66" s="172"/>
      <c r="H66" s="172">
        <f>'将来負担比率（分子）の構造'!K$41</f>
        <v>13040</v>
      </c>
      <c r="I66" s="172"/>
      <c r="J66" s="172"/>
      <c r="K66" s="172">
        <f>'将来負担比率（分子）の構造'!L$41</f>
        <v>13354</v>
      </c>
      <c r="L66" s="172"/>
      <c r="M66" s="172"/>
      <c r="N66" s="172">
        <f>'将来負担比率（分子）の構造'!M$41</f>
        <v>14016</v>
      </c>
      <c r="O66" s="172"/>
      <c r="P66" s="172"/>
    </row>
    <row r="67" spans="1:16" x14ac:dyDescent="0.15">
      <c r="A67" s="172" t="s">
        <v>74</v>
      </c>
      <c r="B67" s="172" t="e">
        <f>NA()</f>
        <v>#N/A</v>
      </c>
      <c r="C67" s="172">
        <f>IF(ISNUMBER('将来負担比率（分子）の構造'!I$53), IF('将来負担比率（分子）の構造'!I$53 &lt; 0, 0, '将来負担比率（分子）の構造'!I$53), NA())</f>
        <v>2687</v>
      </c>
      <c r="D67" s="172" t="e">
        <f>NA()</f>
        <v>#N/A</v>
      </c>
      <c r="E67" s="172" t="e">
        <f>NA()</f>
        <v>#N/A</v>
      </c>
      <c r="F67" s="172">
        <f>IF(ISNUMBER('将来負担比率（分子）の構造'!J$53), IF('将来負担比率（分子）の構造'!J$53 &lt; 0, 0, '将来負担比率（分子）の構造'!J$53), NA())</f>
        <v>2828</v>
      </c>
      <c r="G67" s="172" t="e">
        <f>NA()</f>
        <v>#N/A</v>
      </c>
      <c r="H67" s="172" t="e">
        <f>NA()</f>
        <v>#N/A</v>
      </c>
      <c r="I67" s="172">
        <f>IF(ISNUMBER('将来負担比率（分子）の構造'!K$53), IF('将来負担比率（分子）の構造'!K$53 &lt; 0, 0, '将来負担比率（分子）の構造'!K$53), NA())</f>
        <v>2247</v>
      </c>
      <c r="J67" s="172" t="e">
        <f>NA()</f>
        <v>#N/A</v>
      </c>
      <c r="K67" s="172" t="e">
        <f>NA()</f>
        <v>#N/A</v>
      </c>
      <c r="L67" s="172">
        <f>IF(ISNUMBER('将来負担比率（分子）の構造'!L$53), IF('将来負担比率（分子）の構造'!L$53 &lt; 0, 0, '将来負担比率（分子）の構造'!L$53), NA())</f>
        <v>2528</v>
      </c>
      <c r="M67" s="172" t="e">
        <f>NA()</f>
        <v>#N/A</v>
      </c>
      <c r="N67" s="172" t="e">
        <f>NA()</f>
        <v>#N/A</v>
      </c>
      <c r="O67" s="172">
        <f>IF(ISNUMBER('将来負担比率（分子）の構造'!M$53), IF('将来負担比率（分子）の構造'!M$53 &lt; 0, 0, '将来負担比率（分子）の構造'!M$53), NA())</f>
        <v>1629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2682</v>
      </c>
      <c r="C72" s="176">
        <f>基金残高に係る経年分析!G55</f>
        <v>2728</v>
      </c>
      <c r="D72" s="176">
        <f>基金残高に係る経年分析!H55</f>
        <v>2953</v>
      </c>
    </row>
    <row r="73" spans="1:16" x14ac:dyDescent="0.15">
      <c r="A73" s="175" t="s">
        <v>77</v>
      </c>
      <c r="B73" s="176">
        <f>基金残高に係る経年分析!F56</f>
        <v>49</v>
      </c>
      <c r="C73" s="176">
        <f>基金残高に係る経年分析!G56</f>
        <v>49</v>
      </c>
      <c r="D73" s="176">
        <f>基金残高に係る経年分析!H56</f>
        <v>49</v>
      </c>
    </row>
    <row r="74" spans="1:16" x14ac:dyDescent="0.15">
      <c r="A74" s="175" t="s">
        <v>78</v>
      </c>
      <c r="B74" s="176">
        <f>基金残高に係る経年分析!F57</f>
        <v>2381</v>
      </c>
      <c r="C74" s="176">
        <f>基金残高に係る経年分析!G57</f>
        <v>2308</v>
      </c>
      <c r="D74" s="176">
        <f>基金残高に係る経年分析!H57</f>
        <v>2658</v>
      </c>
    </row>
  </sheetData>
  <sheetProtection algorithmName="SHA-512" hashValue="T/KX9DjwkSmciC+V4sJwhEyHDWq3nSYhuriQBR+crieod7SzQjrBG5I/dZonxC+gv0Maja1Bmk2DIqW45XAvJw==" saltValue="z4PNCBPqNr16exENrOSCl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2023-10-17T04:46:22Z</cp:lastPrinted>
  <dcterms:created xsi:type="dcterms:W3CDTF">2023-02-20T05:04:54Z</dcterms:created>
  <dcterms:modified xsi:type="dcterms:W3CDTF">2023-10-17T04:49:05Z</dcterms:modified>
  <cp:category/>
</cp:coreProperties>
</file>