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生活環境課\03 管理係\06 庶務\01 照会等\H31（下水道分も含む）\74 公営企業に係る経営比較分析表（平成30年度決算）の分析等\下水道事業\"/>
    </mc:Choice>
  </mc:AlternateContent>
  <workbookProtection workbookAlgorithmName="SHA-512" workbookHashValue="kK2y5noa5qjlXhiQBJtfLDA0uk72lZCiW98ZyKpl0VjXK1E01lmWKadx8+c3RBNogUVt9X0psfJPYFJlEu5S+A==" workbookSaltValue="MIc9hDeVYy0aGWsR0g6dgA=="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<sst xmlns="http://schemas.openxmlformats.org/spreadsheetml/2006/main" count="257" uniqueCount="114">
  <si>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</si>
  <si>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</si>
  <si>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</si>
  <si>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</si>
  <si>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</si>
  <si>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</si>
  <si>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</si>
  <si>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</si>
  <si>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</si>
  <si>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</si>
  <si>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</si>
  <si>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</si>
  <si>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</si>
  <si>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</si>
  <si>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</si>
  <si>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</si>
  <si>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</si>
  <si>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</si>
  <si>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</si>
  <si>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</si>
  <si>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</si>
  <si>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</si>
  <si>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</si>
  <si>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</si>
  <si>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</si>
  <si>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</si>
  <si>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</si>
  <si>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</si>
  <si>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</si>
  <si>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</si>
  <si>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</si>
  <si>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</si>
  <si>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</si>
  <si>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</si>
  <si>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</si>
  <si>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</si>
  <si>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</si>
  <si>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</si>
  <si>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</si>
  <si>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</si>
  <si>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</si>
  <si>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</si>
  <si>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</si>
  <si>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</si>
  <si>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</si>
  <si>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</si>
  <si>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</si>
  <si>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</si>
  <si>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</si>
  <si>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</si>
  <si>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</si>
  <si>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</si>
  <si>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</si>
  <si>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</si>
  <si>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</si>
  <si>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</si>
  <si>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</si>
  <si>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</si>
  <si>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</si>
  <si>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</si>
  <si>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</si>
  <si>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</si>
  <si>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</si>
  <si>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</si>
  <si>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</si>
  <si>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</si>
  <si>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</si>
  <si>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</si>
  <si>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</si>
  <si>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</si>
  <si>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</si>
  <si>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</si>
  <si>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</si>
  <si>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</si>
  <si>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</si>
  <si>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</si>
  <si>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</si>
  <si>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</si>
  <si>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</si>
  <si>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</si>
  <si>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</si>
  <si>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</si>
  <si>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</si>
  <si>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</si>
  <si>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</si>
  <si>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</si>
  <si>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</si>
  <si>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</si>
  <si>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</si>
  <si>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</si>
  <si>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</si>
  <si>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</si>
  <si>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</si>
  <si>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</si>
  <si>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</si>
  <si>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</si>
  <si>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</si>
  <si>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</si>
  <si>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</si>
  <si>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</si>
  <si>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</si>
  <si>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</si>
  <si>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</si>
  <si>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</si>
  <si>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</si>
  <si>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</si>
  <si>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</si>
  <si>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</si>
  <si>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</si>
  <si>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</si>
  <si>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</si>
  <si>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①収益的収支比率及び⑤経費的回収率は100％を割り込んでおり、維持管理費や支払利息等の費用を賄い切れていないため、赤字経営と言える。⑤経費回収率は、汚水処理費の増加により低下している。
　④企業債残高対事業規模比率は、企業債残高の減少により縮小している。
　⑥汚水処理原価は、汚水処理費の増加により上昇している。
　⑦施設利用率は、特定環境公共下水道の処理場を廃止し、公共下水道の処理場で汚水処理しているため、当事業では利用率なしとなっている。
　⑧水洗化率も、全国平均及び類似団体平均より高くなっている。</t>
    <rPh sb="75" eb="77">
      <t>オスイ</t>
    </rPh>
    <rPh sb="77" eb="79">
      <t>ショリ</t>
    </rPh>
    <rPh sb="79" eb="80">
      <t>ヒ</t>
    </rPh>
    <rPh sb="81" eb="83">
      <t>ゾウカ</t>
    </rPh>
    <rPh sb="86" eb="88">
      <t>テイカ</t>
    </rPh>
    <rPh sb="111" eb="113">
      <t>キギョウ</t>
    </rPh>
    <rPh sb="113" eb="114">
      <t>サイ</t>
    </rPh>
    <rPh sb="114" eb="116">
      <t>ザンダカ</t>
    </rPh>
    <rPh sb="117" eb="119">
      <t>ゲンショウ</t>
    </rPh>
    <rPh sb="122" eb="124">
      <t>シュクショウ</t>
    </rPh>
    <rPh sb="141" eb="143">
      <t>オスイ</t>
    </rPh>
    <rPh sb="143" eb="145">
      <t>ショリ</t>
    </rPh>
    <rPh sb="145" eb="146">
      <t>ヒ</t>
    </rPh>
    <rPh sb="147" eb="149">
      <t>ゾウカ</t>
    </rPh>
    <rPh sb="152" eb="154">
      <t>ジョウショウ</t>
    </rPh>
    <phoneticPr fontId="4"/>
  </si>
  <si>
    <t>　法定耐用年数（50年）を超えた管渠はないが、巡回点検やカメラ調査等により、適宜修繕や清掃を実施していく。
　また、新しく策定するストックマネジメント計画により、管渠等について更新改築計画を検討していく。</t>
    <rPh sb="58" eb="59">
      <t>アタラ</t>
    </rPh>
    <rPh sb="61" eb="63">
      <t>サクテイ</t>
    </rPh>
    <rPh sb="75" eb="77">
      <t>ケイカク</t>
    </rPh>
    <rPh sb="81" eb="83">
      <t>カンキョ</t>
    </rPh>
    <rPh sb="83" eb="84">
      <t>トウ</t>
    </rPh>
    <rPh sb="88" eb="90">
      <t>コウシン</t>
    </rPh>
    <rPh sb="90" eb="92">
      <t>カイチク</t>
    </rPh>
    <rPh sb="92" eb="94">
      <t>ケイカク</t>
    </rPh>
    <rPh sb="95" eb="97">
      <t>ケントウ</t>
    </rPh>
    <phoneticPr fontId="4"/>
  </si>
  <si>
    <t>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経営や資産等の状況を的確に把握し、経営基盤の計画的な強化と財政マネジメントの向上等に取り組むため、公営企業会計へ移行する。その上で、料金改定の必要性の有無を検討する。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</si>
</sst>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2D4-4456-BE5F-34D6214448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0.13</c:v>
                </c:pt>
                <c:pt idx="4">
                  <c:v>0.09</c:v>
                </c:pt>
              </c:numCache>
            </c:numRef>
          </c:val>
          <c:smooth val="0"/>
          <c:extLst>
            <c:ext xmlns:c16="http://schemas.microsoft.com/office/drawing/2014/chart" uri="{C3380CC4-5D6E-409C-BE32-E72D297353CC}">
              <c16:uniqueId val="{00000001-32D4-4456-BE5F-34D6214448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44.44</c:v>
                </c:pt>
                <c:pt idx="3">
                  <c:v>0</c:v>
                </c:pt>
                <c:pt idx="4">
                  <c:v>0</c:v>
                </c:pt>
              </c:numCache>
            </c:numRef>
          </c:val>
          <c:extLst>
            <c:ext xmlns:c16="http://schemas.microsoft.com/office/drawing/2014/chart" uri="{C3380CC4-5D6E-409C-BE32-E72D297353CC}">
              <c16:uniqueId val="{00000000-790D-4732-B4A4-F285C0CB4A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37.72</c:v>
                </c:pt>
                <c:pt idx="3">
                  <c:v>37.08</c:v>
                </c:pt>
                <c:pt idx="4">
                  <c:v>37.46</c:v>
                </c:pt>
              </c:numCache>
            </c:numRef>
          </c:val>
          <c:smooth val="0"/>
          <c:extLst>
            <c:ext xmlns:c16="http://schemas.microsoft.com/office/drawing/2014/chart" uri="{C3380CC4-5D6E-409C-BE32-E72D297353CC}">
              <c16:uniqueId val="{00000001-790D-4732-B4A4-F285C0CB4A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84.16</c:v>
                </c:pt>
                <c:pt idx="3">
                  <c:v>84.27</c:v>
                </c:pt>
                <c:pt idx="4">
                  <c:v>85.06</c:v>
                </c:pt>
              </c:numCache>
            </c:numRef>
          </c:val>
          <c:extLst>
            <c:ext xmlns:c16="http://schemas.microsoft.com/office/drawing/2014/chart" uri="{C3380CC4-5D6E-409C-BE32-E72D297353CC}">
              <c16:uniqueId val="{00000000-3F17-443D-969D-3ABACD4EE2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68.459999999999994</c:v>
                </c:pt>
                <c:pt idx="3">
                  <c:v>67.22</c:v>
                </c:pt>
                <c:pt idx="4">
                  <c:v>67.459999999999994</c:v>
                </c:pt>
              </c:numCache>
            </c:numRef>
          </c:val>
          <c:smooth val="0"/>
          <c:extLst>
            <c:ext xmlns:c16="http://schemas.microsoft.com/office/drawing/2014/chart" uri="{C3380CC4-5D6E-409C-BE32-E72D297353CC}">
              <c16:uniqueId val="{00000001-3F17-443D-969D-3ABACD4EE2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84.6</c:v>
                </c:pt>
                <c:pt idx="3">
                  <c:v>88.51</c:v>
                </c:pt>
                <c:pt idx="4">
                  <c:v>71.28</c:v>
                </c:pt>
              </c:numCache>
            </c:numRef>
          </c:val>
          <c:extLst>
            <c:ext xmlns:c16="http://schemas.microsoft.com/office/drawing/2014/chart" uri="{C3380CC4-5D6E-409C-BE32-E72D297353CC}">
              <c16:uniqueId val="{00000000-90CC-47B7-9FCF-5C64723961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C-47B7-9FCF-5C64723961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61-44BC-97BE-F313C04E7D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61-44BC-97BE-F313C04E7D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B-45C2-B663-93E472ED8D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B-45C2-B663-93E472ED8D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2-4598-A826-419CE9BBD6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2-4598-A826-419CE9BBD6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61-42B2-813E-31D85BC473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61-42B2-813E-31D85BC473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437.44</c:v>
                </c:pt>
                <c:pt idx="3">
                  <c:v>370.04</c:v>
                </c:pt>
                <c:pt idx="4">
                  <c:v>279.27999999999997</c:v>
                </c:pt>
              </c:numCache>
            </c:numRef>
          </c:val>
          <c:extLst>
            <c:ext xmlns:c16="http://schemas.microsoft.com/office/drawing/2014/chart" uri="{C3380CC4-5D6E-409C-BE32-E72D297353CC}">
              <c16:uniqueId val="{00000000-5327-4BC4-B286-36613F30AF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1592.72</c:v>
                </c:pt>
                <c:pt idx="3">
                  <c:v>1223.96</c:v>
                </c:pt>
                <c:pt idx="4">
                  <c:v>1269.1500000000001</c:v>
                </c:pt>
              </c:numCache>
            </c:numRef>
          </c:val>
          <c:smooth val="0"/>
          <c:extLst>
            <c:ext xmlns:c16="http://schemas.microsoft.com/office/drawing/2014/chart" uri="{C3380CC4-5D6E-409C-BE32-E72D297353CC}">
              <c16:uniqueId val="{00000001-5327-4BC4-B286-36613F30AF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51.36</c:v>
                </c:pt>
                <c:pt idx="3">
                  <c:v>85.3</c:v>
                </c:pt>
                <c:pt idx="4">
                  <c:v>59.82</c:v>
                </c:pt>
              </c:numCache>
            </c:numRef>
          </c:val>
          <c:extLst>
            <c:ext xmlns:c16="http://schemas.microsoft.com/office/drawing/2014/chart" uri="{C3380CC4-5D6E-409C-BE32-E72D297353CC}">
              <c16:uniqueId val="{00000000-C3C8-40F4-A80E-73A0B33B3D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53.7</c:v>
                </c:pt>
                <c:pt idx="3">
                  <c:v>61.54</c:v>
                </c:pt>
                <c:pt idx="4">
                  <c:v>63.97</c:v>
                </c:pt>
              </c:numCache>
            </c:numRef>
          </c:val>
          <c:smooth val="0"/>
          <c:extLst>
            <c:ext xmlns:c16="http://schemas.microsoft.com/office/drawing/2014/chart" uri="{C3380CC4-5D6E-409C-BE32-E72D297353CC}">
              <c16:uniqueId val="{00000001-C3C8-40F4-A80E-73A0B33B3D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362.07</c:v>
                </c:pt>
                <c:pt idx="3">
                  <c:v>214.84</c:v>
                </c:pt>
                <c:pt idx="4">
                  <c:v>319.62</c:v>
                </c:pt>
              </c:numCache>
            </c:numRef>
          </c:val>
          <c:extLst>
            <c:ext xmlns:c16="http://schemas.microsoft.com/office/drawing/2014/chart" uri="{C3380CC4-5D6E-409C-BE32-E72D297353CC}">
              <c16:uniqueId val="{00000000-B2EA-4C8A-BDB6-6DFC08BB7D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300.35000000000002</c:v>
                </c:pt>
                <c:pt idx="3">
                  <c:v>267.86</c:v>
                </c:pt>
                <c:pt idx="4">
                  <c:v>256.82</c:v>
                </c:pt>
              </c:numCache>
            </c:numRef>
          </c:val>
          <c:smooth val="0"/>
          <c:extLst>
            <c:ext xmlns:c16="http://schemas.microsoft.com/office/drawing/2014/chart" uri="{C3380CC4-5D6E-409C-BE32-E72D297353CC}">
              <c16:uniqueId val="{00000001-B2EA-4C8A-BDB6-6DFC08BB7D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CA73" sqref="CA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珠洲市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14400</v>
      </c>
      <c r="AM8" s="50"/>
      <c r="AN8" s="50"/>
      <c r="AO8" s="50"/>
      <c r="AP8" s="50"/>
      <c r="AQ8" s="50"/>
      <c r="AR8" s="50"/>
      <c r="AS8" s="50"/>
      <c r="AT8" s="45">
        <f>データ!T6</f>
        <v>247.2</v>
      </c>
      <c r="AU8" s="45"/>
      <c r="AV8" s="45"/>
      <c r="AW8" s="45"/>
      <c r="AX8" s="45"/>
      <c r="AY8" s="45"/>
      <c r="AZ8" s="45"/>
      <c r="BA8" s="45"/>
      <c r="BB8" s="45">
        <f>データ!U6</f>
        <v>58.25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5.19</v>
      </c>
      <c r="Q10" s="45"/>
      <c r="R10" s="45"/>
      <c r="S10" s="45"/>
      <c r="T10" s="45"/>
      <c r="U10" s="45"/>
      <c r="V10" s="45"/>
      <c r="W10" s="45" t="str">
        <f>データ!Q6</f>
        <v>-</v>
      </c>
      <c r="X10" s="45"/>
      <c r="Y10" s="45"/>
      <c r="Z10" s="45"/>
      <c r="AA10" s="45"/>
      <c r="AB10" s="45"/>
      <c r="AC10" s="45"/>
      <c r="AD10" s="50">
        <f>データ!R6</f>
        <v>3456</v>
      </c>
      <c r="AE10" s="50"/>
      <c r="AF10" s="50"/>
      <c r="AG10" s="50"/>
      <c r="AH10" s="50"/>
      <c r="AI10" s="50"/>
      <c r="AJ10" s="50"/>
      <c r="AK10" s="2"/>
      <c r="AL10" s="50">
        <f>データ!V6</f>
        <v>743</v>
      </c>
      <c r="AM10" s="50"/>
      <c r="AN10" s="50"/>
      <c r="AO10" s="50"/>
      <c r="AP10" s="50"/>
      <c r="AQ10" s="50"/>
      <c r="AR10" s="50"/>
      <c r="AS10" s="50"/>
      <c r="AT10" s="45">
        <f>データ!W6</f>
        <v>0.26</v>
      </c>
      <c r="AU10" s="45"/>
      <c r="AV10" s="45"/>
      <c r="AW10" s="45"/>
      <c r="AX10" s="45"/>
      <c r="AY10" s="45"/>
      <c r="AZ10" s="45"/>
      <c r="BA10" s="45"/>
      <c r="BB10" s="45">
        <f>データ!X6</f>
        <v>2857.69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vrcSDSQcMEt7AyaN4YCw4qR4OrU8epbpKVKnT6SJgSb9EDC3NNes1kXyClMMWkJj0KY+VAfQgH5G4YgzyXftXQ==" saltValue="0QE0kNkntZwSuU/v1MdI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172057</v>
      </c>
      <c r="D6" s="33">
        <f t="shared" si="3"/>
        <v>47</v>
      </c>
      <c r="E6" s="33">
        <f t="shared" si="3"/>
        <v>17</v>
      </c>
      <c r="F6" s="33">
        <f t="shared" si="3"/>
        <v>4</v>
      </c>
      <c r="G6" s="33">
        <f t="shared" si="3"/>
        <v>0</v>
      </c>
      <c r="H6" s="33" t="str">
        <f t="shared" si="3"/>
        <v>石川県　珠洲市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5.19</v>
      </c>
      <c r="Q6" s="34" t="str">
        <f t="shared" si="3"/>
        <v>-</v>
      </c>
      <c r="R6" s="34">
        <f t="shared" si="3"/>
        <v>3456</v>
      </c>
      <c r="S6" s="34">
        <f t="shared" si="3"/>
        <v>14400</v>
      </c>
      <c r="T6" s="34">
        <f t="shared" si="3"/>
        <v>247.2</v>
      </c>
      <c r="U6" s="34">
        <f t="shared" si="3"/>
        <v>58.25</v>
      </c>
      <c r="V6" s="34">
        <f t="shared" si="3"/>
        <v>743</v>
      </c>
      <c r="W6" s="34">
        <f t="shared" si="3"/>
        <v>0.26</v>
      </c>
      <c r="X6" s="34">
        <f t="shared" si="3"/>
        <v>2857.69</v>
      </c>
      <c r="Y6" s="35" t="str">
        <f>IF(Y7="",NA(),Y7)</f>
        <v>-</v>
      </c>
      <c r="Z6" s="35" t="str">
        <f t="shared" ref="Z6:AH6" si="4">IF(Z7="",NA(),Z7)</f>
        <v>-</v>
      </c>
      <c r="AA6" s="35">
        <f t="shared" si="4"/>
        <v>84.6</v>
      </c>
      <c r="AB6" s="35">
        <f t="shared" si="4"/>
        <v>88.51</v>
      </c>
      <c r="AC6" s="35">
        <f t="shared" si="4"/>
        <v>71.28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437.44</v>
      </c>
      <c r="BI6" s="35">
        <f t="shared" si="7"/>
        <v>370.04</v>
      </c>
      <c r="BJ6" s="35">
        <f t="shared" si="7"/>
        <v>279.27999999999997</v>
      </c>
      <c r="BK6" s="35" t="str">
        <f t="shared" si="7"/>
        <v>-</v>
      </c>
      <c r="BL6" s="35" t="str">
        <f t="shared" si="7"/>
        <v>-</v>
      </c>
      <c r="BM6" s="35">
        <f t="shared" si="7"/>
        <v>1592.72</v>
      </c>
      <c r="BN6" s="35">
        <f t="shared" si="7"/>
        <v>1223.96</v>
      </c>
      <c r="BO6" s="35">
        <f t="shared" si="7"/>
        <v>1269.1500000000001</v>
      </c>
      <c r="BP6" s="34" t="str">
        <f>IF(BP7="","",IF(BP7="-","【-】","【"&amp;SUBSTITUTE(TEXT(BP7,"#,##0.00"),"-","△")&amp;"】"))</f>
        <v>【1,209.40】</v>
      </c>
      <c r="BQ6" s="35" t="str">
        <f>IF(BQ7="",NA(),BQ7)</f>
        <v>-</v>
      </c>
      <c r="BR6" s="35" t="str">
        <f t="shared" ref="BR6:BZ6" si="8">IF(BR7="",NA(),BR7)</f>
        <v>-</v>
      </c>
      <c r="BS6" s="35">
        <f t="shared" si="8"/>
        <v>51.36</v>
      </c>
      <c r="BT6" s="35">
        <f t="shared" si="8"/>
        <v>85.3</v>
      </c>
      <c r="BU6" s="35">
        <f t="shared" si="8"/>
        <v>59.82</v>
      </c>
      <c r="BV6" s="35" t="str">
        <f t="shared" si="8"/>
        <v>-</v>
      </c>
      <c r="BW6" s="35" t="str">
        <f t="shared" si="8"/>
        <v>-</v>
      </c>
      <c r="BX6" s="35">
        <f t="shared" si="8"/>
        <v>53.7</v>
      </c>
      <c r="BY6" s="35">
        <f t="shared" si="8"/>
        <v>61.54</v>
      </c>
      <c r="BZ6" s="35">
        <f t="shared" si="8"/>
        <v>63.97</v>
      </c>
      <c r="CA6" s="34" t="str">
        <f>IF(CA7="","",IF(CA7="-","【-】","【"&amp;SUBSTITUTE(TEXT(CA7,"#,##0.00"),"-","△")&amp;"】"))</f>
        <v>【74.48】</v>
      </c>
      <c r="CB6" s="35" t="str">
        <f>IF(CB7="",NA(),CB7)</f>
        <v>-</v>
      </c>
      <c r="CC6" s="35" t="str">
        <f t="shared" ref="CC6:CK6" si="9">IF(CC7="",NA(),CC7)</f>
        <v>-</v>
      </c>
      <c r="CD6" s="35">
        <f t="shared" si="9"/>
        <v>362.07</v>
      </c>
      <c r="CE6" s="35">
        <f t="shared" si="9"/>
        <v>214.84</v>
      </c>
      <c r="CF6" s="35">
        <f t="shared" si="9"/>
        <v>319.62</v>
      </c>
      <c r="CG6" s="35" t="str">
        <f t="shared" si="9"/>
        <v>-</v>
      </c>
      <c r="CH6" s="35" t="str">
        <f t="shared" si="9"/>
        <v>-</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f t="shared" si="10"/>
        <v>44.44</v>
      </c>
      <c r="CP6" s="35" t="str">
        <f t="shared" si="10"/>
        <v>-</v>
      </c>
      <c r="CQ6" s="35" t="str">
        <f t="shared" si="10"/>
        <v>-</v>
      </c>
      <c r="CR6" s="35" t="str">
        <f t="shared" si="10"/>
        <v>-</v>
      </c>
      <c r="CS6" s="35" t="str">
        <f t="shared" si="10"/>
        <v>-</v>
      </c>
      <c r="CT6" s="35">
        <f t="shared" si="10"/>
        <v>37.72</v>
      </c>
      <c r="CU6" s="35">
        <f t="shared" si="10"/>
        <v>37.08</v>
      </c>
      <c r="CV6" s="35">
        <f t="shared" si="10"/>
        <v>37.46</v>
      </c>
      <c r="CW6" s="34" t="str">
        <f>IF(CW7="","",IF(CW7="-","【-】","【"&amp;SUBSTITUTE(TEXT(CW7,"#,##0.00"),"-","△")&amp;"】"))</f>
        <v>【42.82】</v>
      </c>
      <c r="CX6" s="35" t="str">
        <f>IF(CX7="",NA(),CX7)</f>
        <v>-</v>
      </c>
      <c r="CY6" s="35" t="str">
        <f t="shared" ref="CY6:DG6" si="11">IF(CY7="",NA(),CY7)</f>
        <v>-</v>
      </c>
      <c r="CZ6" s="35">
        <f t="shared" si="11"/>
        <v>84.16</v>
      </c>
      <c r="DA6" s="35">
        <f t="shared" si="11"/>
        <v>84.27</v>
      </c>
      <c r="DB6" s="35">
        <f t="shared" si="11"/>
        <v>85.06</v>
      </c>
      <c r="DC6" s="35" t="str">
        <f t="shared" si="11"/>
        <v>-</v>
      </c>
      <c r="DD6" s="35" t="str">
        <f t="shared" si="11"/>
        <v>-</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0.13</v>
      </c>
      <c r="EN6" s="35">
        <f t="shared" si="14"/>
        <v>0.09</v>
      </c>
      <c r="EO6" s="34" t="str">
        <f>IF(EO7="","",IF(EO7="-","【-】","【"&amp;SUBSTITUTE(TEXT(EO7,"#,##0.00"),"-","△")&amp;"】"))</f>
        <v>【0.12】</v>
      </c>
    </row>
    <row r="7" spans="1:145" s="36" customFormat="1" x14ac:dyDescent="0.15">
      <c r="A7" s="28"/>
      <c r="B7" s="37">
        <v>2018</v>
      </c>
      <c r="C7" s="37">
        <v>172057</v>
      </c>
      <c r="D7" s="37">
        <v>47</v>
      </c>
      <c r="E7" s="37">
        <v>17</v>
      </c>
      <c r="F7" s="37">
        <v>4</v>
      </c>
      <c r="G7" s="37">
        <v>0</v>
      </c>
      <c r="H7" s="37" t="s">
        <v>98</v>
      </c>
      <c r="I7" s="37" t="s">
        <v>99</v>
      </c>
      <c r="J7" s="37" t="s">
        <v>100</v>
      </c>
      <c r="K7" s="37" t="s">
        <v>101</v>
      </c>
      <c r="L7" s="37" t="s">
        <v>102</v>
      </c>
      <c r="M7" s="37" t="s">
        <v>103</v>
      </c>
      <c r="N7" s="38" t="s">
        <v>104</v>
      </c>
      <c r="O7" s="38" t="s">
        <v>105</v>
      </c>
      <c r="P7" s="38">
        <v>5.19</v>
      </c>
      <c r="Q7" s="38" t="s">
        <v>104</v>
      </c>
      <c r="R7" s="38">
        <v>3456</v>
      </c>
      <c r="S7" s="38">
        <v>14400</v>
      </c>
      <c r="T7" s="38">
        <v>247.2</v>
      </c>
      <c r="U7" s="38">
        <v>58.25</v>
      </c>
      <c r="V7" s="38">
        <v>743</v>
      </c>
      <c r="W7" s="38">
        <v>0.26</v>
      </c>
      <c r="X7" s="38">
        <v>2857.69</v>
      </c>
      <c r="Y7" s="38" t="s">
        <v>104</v>
      </c>
      <c r="Z7" s="38" t="s">
        <v>104</v>
      </c>
      <c r="AA7" s="38">
        <v>84.6</v>
      </c>
      <c r="AB7" s="38">
        <v>88.51</v>
      </c>
      <c r="AC7" s="38">
        <v>71.28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v>437.44</v>
      </c>
      <c r="BI7" s="38">
        <v>370.04</v>
      </c>
      <c r="BJ7" s="38">
        <v>279.27999999999997</v>
      </c>
      <c r="BK7" s="38" t="s">
        <v>104</v>
      </c>
      <c r="BL7" s="38" t="s">
        <v>104</v>
      </c>
      <c r="BM7" s="38">
        <v>1592.72</v>
      </c>
      <c r="BN7" s="38">
        <v>1223.96</v>
      </c>
      <c r="BO7" s="38">
        <v>1269.1500000000001</v>
      </c>
      <c r="BP7" s="38">
        <v>1209.4000000000001</v>
      </c>
      <c r="BQ7" s="38" t="s">
        <v>104</v>
      </c>
      <c r="BR7" s="38" t="s">
        <v>104</v>
      </c>
      <c r="BS7" s="38">
        <v>51.36</v>
      </c>
      <c r="BT7" s="38">
        <v>85.3</v>
      </c>
      <c r="BU7" s="38">
        <v>59.82</v>
      </c>
      <c r="BV7" s="38" t="s">
        <v>104</v>
      </c>
      <c r="BW7" s="38" t="s">
        <v>104</v>
      </c>
      <c r="BX7" s="38">
        <v>53.7</v>
      </c>
      <c r="BY7" s="38">
        <v>61.54</v>
      </c>
      <c r="BZ7" s="38">
        <v>63.97</v>
      </c>
      <c r="CA7" s="38">
        <v>74.48</v>
      </c>
      <c r="CB7" s="38" t="s">
        <v>104</v>
      </c>
      <c r="CC7" s="38" t="s">
        <v>104</v>
      </c>
      <c r="CD7" s="38">
        <v>362.07</v>
      </c>
      <c r="CE7" s="38">
        <v>214.84</v>
      </c>
      <c r="CF7" s="38">
        <v>319.62</v>
      </c>
      <c r="CG7" s="38" t="s">
        <v>104</v>
      </c>
      <c r="CH7" s="38" t="s">
        <v>104</v>
      </c>
      <c r="CI7" s="38">
        <v>300.35000000000002</v>
      </c>
      <c r="CJ7" s="38">
        <v>267.86</v>
      </c>
      <c r="CK7" s="38">
        <v>256.82</v>
      </c>
      <c r="CL7" s="38">
        <v>219.46</v>
      </c>
      <c r="CM7" s="38" t="s">
        <v>104</v>
      </c>
      <c r="CN7" s="38" t="s">
        <v>104</v>
      </c>
      <c r="CO7" s="38">
        <v>44.44</v>
      </c>
      <c r="CP7" s="38" t="s">
        <v>104</v>
      </c>
      <c r="CQ7" s="38" t="s">
        <v>104</v>
      </c>
      <c r="CR7" s="38" t="s">
        <v>104</v>
      </c>
      <c r="CS7" s="38" t="s">
        <v>104</v>
      </c>
      <c r="CT7" s="38">
        <v>37.72</v>
      </c>
      <c r="CU7" s="38">
        <v>37.08</v>
      </c>
      <c r="CV7" s="38">
        <v>37.46</v>
      </c>
      <c r="CW7" s="38">
        <v>42.82</v>
      </c>
      <c r="CX7" s="38" t="s">
        <v>104</v>
      </c>
      <c r="CY7" s="38" t="s">
        <v>104</v>
      </c>
      <c r="CZ7" s="38">
        <v>84.16</v>
      </c>
      <c r="DA7" s="38">
        <v>84.27</v>
      </c>
      <c r="DB7" s="38">
        <v>85.06</v>
      </c>
      <c r="DC7" s="38" t="s">
        <v>104</v>
      </c>
      <c r="DD7" s="38" t="s">
        <v>104</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v>0</v>
      </c>
      <c r="EH7" s="38">
        <v>0</v>
      </c>
      <c r="EI7" s="38">
        <v>0</v>
      </c>
      <c r="EJ7" s="38" t="s">
        <v>104</v>
      </c>
      <c r="EK7" s="38" t="s">
        <v>104</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2020-02-06T08:31:17Z</cp:lastPrinted>
  <dcterms:created xsi:type="dcterms:W3CDTF">2019-12-05T05:11:56Z</dcterms:created>
  <dcterms:modified xsi:type="dcterms:W3CDTF">2020-02-06T08:31:19Z</dcterms:modified>
  <cp:category/>
</cp:coreProperties>
</file>