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1（下水道分も含む）\74 公営企業に係る経営比較分析表（平成30年度決算）の分析等\下水道事業\"/>
    </mc:Choice>
  </mc:AlternateContent>
  <workbookProtection workbookAlgorithmName="SHA-512" workbookHashValue="QrPlLtImME0IXIcqY2JYONWKgxjILoFye9r5FSLV50Ai3Dyk9P+wOlNr4psoSn2FHYwTmIC3KK/3fAHes2t8Gw==" workbookSaltValue="PSYtsmDCZzVyS5whVGj6JQ=="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<sst xmlns="http://schemas.openxmlformats.org/spreadsheetml/2006/main" count="228" uniqueCount="114">
  <si>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</si>
  <si>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</si>
  <si>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</si>
  <si>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</si>
  <si>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</si>
  <si>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</si>
  <si>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</si>
  <si>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</si>
  <si>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</si>
  <si>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</si>
  <si>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</si>
  <si>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</si>
  <si>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</si>
  <si>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</si>
  <si>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</si>
  <si>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</si>
  <si>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</si>
  <si>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</si>
  <si>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</si>
  <si>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</si>
  <si>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</si>
  <si>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</si>
  <si>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</si>
  <si>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</si>
  <si>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</si>
  <si>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</si>
  <si>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</si>
  <si>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</si>
  <si>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</si>
  <si>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</si>
  <si>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</si>
  <si>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</si>
  <si>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</si>
  <si>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</si>
  <si>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</si>
  <si>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</si>
  <si>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</si>
  <si>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</si>
  <si>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</si>
  <si>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</si>
  <si>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</si>
  <si>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</si>
  <si>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</si>
  <si>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</si>
  <si>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</si>
  <si>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</si>
  <si>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</si>
  <si>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</si>
  <si>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</si>
  <si>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</si>
  <si>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</si>
  <si>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</si>
  <si>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</si>
  <si>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</si>
  <si>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</si>
  <si>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</si>
  <si>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</si>
  <si>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</si>
  <si>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</si>
  <si>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</si>
  <si>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</si>
  <si>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</si>
  <si>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</si>
  <si>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</si>
  <si>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</si>
  <si>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</si>
  <si>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</si>
  <si>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</si>
  <si>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</si>
  <si>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</si>
  <si>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</si>
  <si>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</si>
  <si>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</si>
  <si>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</si>
  <si>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</si>
  <si>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</si>
  <si>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</si>
  <si>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</si>
  <si>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</si>
  <si>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</si>
  <si>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</si>
  <si>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</si>
  <si>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</si>
  <si>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</si>
  <si>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</si>
  <si>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</si>
  <si>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</si>
  <si>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</si>
  <si>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</si>
  <si>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</si>
  <si>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</si>
  <si>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</si>
  <si>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</si>
  <si>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</si>
  <si>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</si>
  <si>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</si>
  <si>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</si>
  <si>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</si>
  <si>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</si>
  <si>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</si>
  <si>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</si>
  <si>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</si>
  <si>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</si>
  <si>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</si>
  <si>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</si>
  <si>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</si>
  <si>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</si>
  <si>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</si>
  <si>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</si>
  <si>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</si>
  <si>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</si>
  <si>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法定耐用年数（50年）を超えた管渠はないが、巡回点検や、カメラ調査等により適宜修繕や清掃を実施していく。
　処理場、ポンプ場の機械電気設備が耐用年数を超過しており、令和2年度までは長寿命化修繕計画により順次改築更新を実施し、令和3年度以降は新しく策定するストックマネジメント計画により、管渠も含めた全設備の改築更新を実施していく。</t>
    <rPh sb="83" eb="85">
      <t>レイワ</t>
    </rPh>
    <rPh sb="86" eb="88">
      <t>ネンド</t>
    </rPh>
    <rPh sb="91" eb="95">
      <t>チョウジュミョウカ</t>
    </rPh>
    <rPh sb="95" eb="97">
      <t>シュウゼン</t>
    </rPh>
    <rPh sb="97" eb="99">
      <t>ケイカク</t>
    </rPh>
    <rPh sb="102" eb="104">
      <t>ジュンジ</t>
    </rPh>
    <rPh sb="104" eb="106">
      <t>カイチク</t>
    </rPh>
    <rPh sb="106" eb="108">
      <t>コウシン</t>
    </rPh>
    <rPh sb="109" eb="111">
      <t>ジッシ</t>
    </rPh>
    <rPh sb="113" eb="115">
      <t>レイワ</t>
    </rPh>
    <rPh sb="116" eb="118">
      <t>ネンド</t>
    </rPh>
    <rPh sb="118" eb="120">
      <t>イコウ</t>
    </rPh>
    <rPh sb="121" eb="122">
      <t>アタラ</t>
    </rPh>
    <rPh sb="124" eb="126">
      <t>サクテイ</t>
    </rPh>
    <rPh sb="138" eb="140">
      <t>ケイカク</t>
    </rPh>
    <rPh sb="144" eb="146">
      <t>カンキョ</t>
    </rPh>
    <rPh sb="147" eb="148">
      <t>フク</t>
    </rPh>
    <rPh sb="150" eb="151">
      <t>ゼン</t>
    </rPh>
    <rPh sb="151" eb="153">
      <t>セツビ</t>
    </rPh>
    <rPh sb="154" eb="156">
      <t>カイチク</t>
    </rPh>
    <rPh sb="156" eb="158">
      <t>コウシン</t>
    </rPh>
    <rPh sb="159" eb="161">
      <t>ジッシ</t>
    </rPh>
    <phoneticPr fontId="4"/>
  </si>
  <si>
    <t>　①収益的収支比率が100％を割り込んでおり、維持管理費や支払利息等の費用を賄い切れていないため、赤字経営と言える。
　④企業債残高対事業規模比率は企業債残高の減少により縮小している。
　⑤経費回収率は汚水処理費の増加により低下しており、類似団体平均とほぼ同じ状況である。
　⑥汚水処理原価は汚水処理費の増加により上昇しており、類似団体平均とほぼ同じ状況である。
　⑦施設利用率は、全国平均及び類似団体平均より下回っており、処理能力に余裕が生じている。
　⑧水洗化率が低いことについて、供用開始済の地区において未接続世帯が多いことが要因である。後継者不在の高齢世帯も多いため、接続が困難と思われる。</t>
    <rPh sb="75" eb="77">
      <t>キギョウ</t>
    </rPh>
    <rPh sb="77" eb="78">
      <t>サイ</t>
    </rPh>
    <rPh sb="78" eb="80">
      <t>ザンダカ</t>
    </rPh>
    <rPh sb="81" eb="83">
      <t>ゲンショウ</t>
    </rPh>
    <rPh sb="86" eb="88">
      <t>シュクショウ</t>
    </rPh>
    <rPh sb="97" eb="99">
      <t>ケイヒ</t>
    </rPh>
    <rPh sb="99" eb="101">
      <t>カイシュウ</t>
    </rPh>
    <rPh sb="101" eb="102">
      <t>リツ</t>
    </rPh>
    <rPh sb="103" eb="105">
      <t>オスイ</t>
    </rPh>
    <rPh sb="105" eb="107">
      <t>ショリ</t>
    </rPh>
    <rPh sb="107" eb="108">
      <t>ヒ</t>
    </rPh>
    <rPh sb="109" eb="111">
      <t>ゾウカ</t>
    </rPh>
    <rPh sb="114" eb="116">
      <t>テイカ</t>
    </rPh>
    <rPh sb="121" eb="123">
      <t>ルイジ</t>
    </rPh>
    <rPh sb="123" eb="125">
      <t>ダンタイ</t>
    </rPh>
    <rPh sb="125" eb="127">
      <t>ヘイキン</t>
    </rPh>
    <rPh sb="130" eb="131">
      <t>オナ</t>
    </rPh>
    <rPh sb="132" eb="134">
      <t>ジョウキョウ</t>
    </rPh>
    <rPh sb="142" eb="144">
      <t>オスイ</t>
    </rPh>
    <rPh sb="144" eb="146">
      <t>ショリ</t>
    </rPh>
    <rPh sb="146" eb="148">
      <t>ゲンカ</t>
    </rPh>
    <rPh sb="149" eb="151">
      <t>オスイ</t>
    </rPh>
    <rPh sb="151" eb="153">
      <t>ショリ</t>
    </rPh>
    <rPh sb="153" eb="154">
      <t>ヒ</t>
    </rPh>
    <rPh sb="155" eb="157">
      <t>ゾウカ</t>
    </rPh>
    <rPh sb="160" eb="162">
      <t>ジョウショウ</t>
    </rPh>
    <rPh sb="167" eb="169">
      <t>ルイジ</t>
    </rPh>
    <rPh sb="169" eb="171">
      <t>ダンタイ</t>
    </rPh>
    <rPh sb="171" eb="173">
      <t>ヘイキン</t>
    </rPh>
    <rPh sb="176" eb="177">
      <t>オナ</t>
    </rPh>
    <rPh sb="178" eb="180">
      <t>ジョウキョウ</t>
    </rPh>
    <phoneticPr fontId="4"/>
  </si>
  <si>
    <t>　ストックマネジメント計画により、全施設における更新の優先順位を決定し、年度間の建設改良費が平準化するよう実施していく。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経営や資産等の状況を的確に把握し、経営基盤の計画的な強化と財政マネジメントの向上等に取り組むため、公営企業会計へ移行する。その上で、料金改定の必要性の有無を検討する。</t>
    <rPh sb="11" eb="13">
      <t>ケイカク</t>
    </rPh>
    <rPh sb="17" eb="18">
      <t>ゼン</t>
    </rPh>
    <rPh sb="18" eb="2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</si>
</sst>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0.65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D7-4F80-B05E-03E51B937E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5BD7-4F80-B05E-03E51B937E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36.22</c:v>
                </c:pt>
                <c:pt idx="1">
                  <c:v>36.11</c:v>
                </c:pt>
                <c:pt idx="2">
                  <c:v>38.49</c:v>
                </c:pt>
                <c:pt idx="3">
                  <c:v>43.02</c:v>
                </c:pt>
                <c:pt idx="4">
                  <c:v>41.4</c:v>
                </c:pt>
              </c:numCache>
            </c:numRef>
          </c:val>
          <c:extLst>
            <c:ext xmlns:c16="http://schemas.microsoft.com/office/drawing/2014/chart" uri="{C3380CC4-5D6E-409C-BE32-E72D297353CC}">
              <c16:uniqueId val="{00000000-5065-4C53-8727-20AEC34001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5065-4C53-8727-20AEC34001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59.77</c:v>
                </c:pt>
                <c:pt idx="1">
                  <c:v>62.67</c:v>
                </c:pt>
                <c:pt idx="2">
                  <c:v>63.64</c:v>
                </c:pt>
                <c:pt idx="3">
                  <c:v>64.91</c:v>
                </c:pt>
                <c:pt idx="4">
                  <c:v>65.959999999999994</c:v>
                </c:pt>
              </c:numCache>
            </c:numRef>
          </c:val>
          <c:extLst>
            <c:ext xmlns:c16="http://schemas.microsoft.com/office/drawing/2014/chart" uri="{C3380CC4-5D6E-409C-BE32-E72D297353CC}">
              <c16:uniqueId val="{00000000-78FC-4B98-808D-2A1476656D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78FC-4B98-808D-2A1476656D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65.91</c:v>
                </c:pt>
                <c:pt idx="1">
                  <c:v>61.41</c:v>
                </c:pt>
                <c:pt idx="2">
                  <c:v>63.36</c:v>
                </c:pt>
                <c:pt idx="3">
                  <c:v>59.96</c:v>
                </c:pt>
                <c:pt idx="4">
                  <c:v>60.94</c:v>
                </c:pt>
              </c:numCache>
            </c:numRef>
          </c:val>
          <c:extLst>
            <c:ext xmlns:c16="http://schemas.microsoft.com/office/drawing/2014/chart" uri="{C3380CC4-5D6E-409C-BE32-E72D297353CC}">
              <c16:uniqueId val="{00000000-317E-4512-83CE-BC2633AC7C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E-4512-83CE-BC2633AC7C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72-4D8B-BA63-1CAFB75530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2-4D8B-BA63-1CAFB75530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C-4809-9F49-28C25F1E7D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C-4809-9F49-28C25F1E7D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4-4FED-9063-B545C640FF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4-4FED-9063-B545C640FF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2-4949-B705-B36D15F321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2-4949-B705-B36D15F321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1744.73</c:v>
                </c:pt>
                <c:pt idx="1">
                  <c:v>1868.1</c:v>
                </c:pt>
                <c:pt idx="2">
                  <c:v>329.46</c:v>
                </c:pt>
                <c:pt idx="3">
                  <c:v>278.01</c:v>
                </c:pt>
                <c:pt idx="4">
                  <c:v>203.2</c:v>
                </c:pt>
              </c:numCache>
            </c:numRef>
          </c:val>
          <c:extLst>
            <c:ext xmlns:c16="http://schemas.microsoft.com/office/drawing/2014/chart" uri="{C3380CC4-5D6E-409C-BE32-E72D297353CC}">
              <c16:uniqueId val="{00000000-AA2B-44A2-B77F-1347D88AB8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AA2B-44A2-B77F-1347D88AB8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85.38</c:v>
                </c:pt>
                <c:pt idx="1">
                  <c:v>66.349999999999994</c:v>
                </c:pt>
                <c:pt idx="2">
                  <c:v>74.34</c:v>
                </c:pt>
                <c:pt idx="3">
                  <c:v>100</c:v>
                </c:pt>
                <c:pt idx="4">
                  <c:v>76.94</c:v>
                </c:pt>
              </c:numCache>
            </c:numRef>
          </c:val>
          <c:extLst>
            <c:ext xmlns:c16="http://schemas.microsoft.com/office/drawing/2014/chart" uri="{C3380CC4-5D6E-409C-BE32-E72D297353CC}">
              <c16:uniqueId val="{00000000-CF02-46E8-9DFD-A4BA832360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CF02-46E8-9DFD-A4BA832360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214.18</c:v>
                </c:pt>
                <c:pt idx="1">
                  <c:v>270.18</c:v>
                </c:pt>
                <c:pt idx="2">
                  <c:v>238.73</c:v>
                </c:pt>
                <c:pt idx="3">
                  <c:v>171.97</c:v>
                </c:pt>
                <c:pt idx="4">
                  <c:v>225.69</c:v>
                </c:pt>
              </c:numCache>
            </c:numRef>
          </c:val>
          <c:extLst>
            <c:ext xmlns:c16="http://schemas.microsoft.com/office/drawing/2014/chart" uri="{C3380CC4-5D6E-409C-BE32-E72D297353CC}">
              <c16:uniqueId val="{00000000-600E-45C8-B632-6FF1BF8311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600E-45C8-B632-6FF1BF8311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珠洲市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14400</v>
      </c>
      <c r="AM8" s="68"/>
      <c r="AN8" s="68"/>
      <c r="AO8" s="68"/>
      <c r="AP8" s="68"/>
      <c r="AQ8" s="68"/>
      <c r="AR8" s="68"/>
      <c r="AS8" s="68"/>
      <c r="AT8" s="67">
        <f>データ!T6</f>
        <v>247.2</v>
      </c>
      <c r="AU8" s="67"/>
      <c r="AV8" s="67"/>
      <c r="AW8" s="67"/>
      <c r="AX8" s="67"/>
      <c r="AY8" s="67"/>
      <c r="AZ8" s="67"/>
      <c r="BA8" s="67"/>
      <c r="BB8" s="67">
        <f>データ!U6</f>
        <v>58.25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46.01</v>
      </c>
      <c r="Q10" s="67"/>
      <c r="R10" s="67"/>
      <c r="S10" s="67"/>
      <c r="T10" s="67"/>
      <c r="U10" s="67"/>
      <c r="V10" s="67"/>
      <c r="W10" s="67">
        <f>データ!Q6</f>
        <v>80.44</v>
      </c>
      <c r="X10" s="67"/>
      <c r="Y10" s="67"/>
      <c r="Z10" s="67"/>
      <c r="AA10" s="67"/>
      <c r="AB10" s="67"/>
      <c r="AC10" s="67"/>
      <c r="AD10" s="68">
        <f>データ!R6</f>
        <v>3456</v>
      </c>
      <c r="AE10" s="68"/>
      <c r="AF10" s="68"/>
      <c r="AG10" s="68"/>
      <c r="AH10" s="68"/>
      <c r="AI10" s="68"/>
      <c r="AJ10" s="68"/>
      <c r="AK10" s="2"/>
      <c r="AL10" s="68">
        <f>データ!V6</f>
        <v>6580</v>
      </c>
      <c r="AM10" s="68"/>
      <c r="AN10" s="68"/>
      <c r="AO10" s="68"/>
      <c r="AP10" s="68"/>
      <c r="AQ10" s="68"/>
      <c r="AR10" s="68"/>
      <c r="AS10" s="68"/>
      <c r="AT10" s="67">
        <f>データ!W6</f>
        <v>4.05</v>
      </c>
      <c r="AU10" s="67"/>
      <c r="AV10" s="67"/>
      <c r="AW10" s="67"/>
      <c r="AX10" s="67"/>
      <c r="AY10" s="67"/>
      <c r="AZ10" s="67"/>
      <c r="BA10" s="67"/>
      <c r="BB10" s="67">
        <f>データ!X6</f>
        <v>1624.69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6vIUkjkJ6OZhe2HPoGJuUX1ZcgGOziBxNul+HhoSZ0efn9a3qbl+WWLp8RdZeRZD0kt/qJKkF202QhgeRFGvew==" saltValue="o6d+HVpvp7O/0J75agyA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172057</v>
      </c>
      <c r="D6" s="33">
        <f t="shared" si="3"/>
        <v>47</v>
      </c>
      <c r="E6" s="33">
        <f t="shared" si="3"/>
        <v>17</v>
      </c>
      <c r="F6" s="33">
        <f t="shared" si="3"/>
        <v>1</v>
      </c>
      <c r="G6" s="33">
        <f t="shared" si="3"/>
        <v>0</v>
      </c>
      <c r="H6" s="33" t="str">
        <f t="shared" si="3"/>
        <v>石川県　珠洲市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46.01</v>
      </c>
      <c r="Q6" s="34">
        <f t="shared" si="3"/>
        <v>80.44</v>
      </c>
      <c r="R6" s="34">
        <f t="shared" si="3"/>
        <v>3456</v>
      </c>
      <c r="S6" s="34">
        <f t="shared" si="3"/>
        <v>14400</v>
      </c>
      <c r="T6" s="34">
        <f t="shared" si="3"/>
        <v>247.2</v>
      </c>
      <c r="U6" s="34">
        <f t="shared" si="3"/>
        <v>58.25</v>
      </c>
      <c r="V6" s="34">
        <f t="shared" si="3"/>
        <v>6580</v>
      </c>
      <c r="W6" s="34">
        <f t="shared" si="3"/>
        <v>4.05</v>
      </c>
      <c r="X6" s="34">
        <f t="shared" si="3"/>
        <v>1624.69</v>
      </c>
      <c r="Y6" s="35">
        <f>IF(Y7="",NA(),Y7)</f>
        <v>65.91</v>
      </c>
      <c r="Z6" s="35">
        <f t="shared" ref="Z6:AH6" si="4">IF(Z7="",NA(),Z7)</f>
        <v>61.41</v>
      </c>
      <c r="AA6" s="35">
        <f t="shared" si="4"/>
        <v>63.36</v>
      </c>
      <c r="AB6" s="35">
        <f t="shared" si="4"/>
        <v>59.96</v>
      </c>
      <c r="AC6" s="35">
        <f t="shared" si="4"/>
        <v>60.94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1744.73</v>
      </c>
      <c r="BG6" s="35">
        <f t="shared" ref="BG6:BO6" si="7">IF(BG7="",NA(),BG7)</f>
        <v>1868.1</v>
      </c>
      <c r="BH6" s="35">
        <f t="shared" si="7"/>
        <v>329.46</v>
      </c>
      <c r="BI6" s="35">
        <f t="shared" si="7"/>
        <v>278.01</v>
      </c>
      <c r="BJ6" s="35">
        <f t="shared" si="7"/>
        <v>203.2</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85.38</v>
      </c>
      <c r="BR6" s="35">
        <f t="shared" ref="BR6:BZ6" si="8">IF(BR7="",NA(),BR7)</f>
        <v>66.349999999999994</v>
      </c>
      <c r="BS6" s="35">
        <f t="shared" si="8"/>
        <v>74.34</v>
      </c>
      <c r="BT6" s="35">
        <f t="shared" si="8"/>
        <v>100</v>
      </c>
      <c r="BU6" s="35">
        <f t="shared" si="8"/>
        <v>76.94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214.18</v>
      </c>
      <c r="CC6" s="35">
        <f t="shared" ref="CC6:CK6" si="9">IF(CC7="",NA(),CC7)</f>
        <v>270.18</v>
      </c>
      <c r="CD6" s="35">
        <f t="shared" si="9"/>
        <v>238.73</v>
      </c>
      <c r="CE6" s="35">
        <f t="shared" si="9"/>
        <v>171.97</v>
      </c>
      <c r="CF6" s="35">
        <f t="shared" si="9"/>
        <v>225.69</v>
      </c>
      <c r="CG6" s="35">
        <f t="shared" si="9"/>
        <v>248.89</v>
      </c>
      <c r="CH6" s="35">
        <f t="shared" si="9"/>
        <v>250.84</v>
      </c>
      <c r="CI6" s="35">
        <f t="shared" si="9"/>
        <v>235.61</v>
      </c>
      <c r="CJ6" s="35">
        <f t="shared" si="9"/>
        <v>216.21</v>
      </c>
      <c r="CK6" s="35">
        <f t="shared" si="9"/>
        <v>220.31</v>
      </c>
      <c r="CL6" s="34" t="str">
        <f>IF(CL7="","",IF(CL7="-","【-】","【"&amp;SUBSTITUTE(TEXT(CL7,"#,##0.00"),"-","△")&amp;"】"))</f>
        <v>【136.86】</v>
      </c>
      <c r="CM6" s="35">
        <f>IF(CM7="",NA(),CM7)</f>
        <v>36.22</v>
      </c>
      <c r="CN6" s="35">
        <f t="shared" ref="CN6:CV6" si="10">IF(CN7="",NA(),CN7)</f>
        <v>36.11</v>
      </c>
      <c r="CO6" s="35">
        <f t="shared" si="10"/>
        <v>38.49</v>
      </c>
      <c r="CP6" s="35">
        <f t="shared" si="10"/>
        <v>43.02</v>
      </c>
      <c r="CQ6" s="35">
        <f t="shared" si="10"/>
        <v>41.4</v>
      </c>
      <c r="CR6" s="35">
        <f t="shared" si="10"/>
        <v>49.89</v>
      </c>
      <c r="CS6" s="35">
        <f t="shared" si="10"/>
        <v>49.39</v>
      </c>
      <c r="CT6" s="35">
        <f t="shared" si="10"/>
        <v>49.25</v>
      </c>
      <c r="CU6" s="35">
        <f t="shared" si="10"/>
        <v>50.24</v>
      </c>
      <c r="CV6" s="35">
        <f t="shared" si="10"/>
        <v>49.68</v>
      </c>
      <c r="CW6" s="34" t="str">
        <f>IF(CW7="","",IF(CW7="-","【-】","【"&amp;SUBSTITUTE(TEXT(CW7,"#,##0.00"),"-","△")&amp;"】"))</f>
        <v>【58.98】</v>
      </c>
      <c r="CX6" s="35">
        <f>IF(CX7="",NA(),CX7)</f>
        <v>59.77</v>
      </c>
      <c r="CY6" s="35">
        <f t="shared" ref="CY6:DG6" si="11">IF(CY7="",NA(),CY7)</f>
        <v>62.67</v>
      </c>
      <c r="CZ6" s="35">
        <f t="shared" si="11"/>
        <v>63.64</v>
      </c>
      <c r="DA6" s="35">
        <f t="shared" si="11"/>
        <v>64.91</v>
      </c>
      <c r="DB6" s="35">
        <f t="shared" si="11"/>
        <v>65.959999999999994</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0.65</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172057</v>
      </c>
      <c r="D7" s="37">
        <v>47</v>
      </c>
      <c r="E7" s="37">
        <v>17</v>
      </c>
      <c r="F7" s="37">
        <v>1</v>
      </c>
      <c r="G7" s="37">
        <v>0</v>
      </c>
      <c r="H7" s="37" t="s">
        <v>98</v>
      </c>
      <c r="I7" s="37" t="s">
        <v>99</v>
      </c>
      <c r="J7" s="37" t="s">
        <v>100</v>
      </c>
      <c r="K7" s="37" t="s">
        <v>101</v>
      </c>
      <c r="L7" s="37" t="s">
        <v>102</v>
      </c>
      <c r="M7" s="37" t="s">
        <v>103</v>
      </c>
      <c r="N7" s="38" t="s">
        <v>104</v>
      </c>
      <c r="O7" s="38" t="s">
        <v>105</v>
      </c>
      <c r="P7" s="38">
        <v>46.01</v>
      </c>
      <c r="Q7" s="38">
        <v>80.44</v>
      </c>
      <c r="R7" s="38">
        <v>3456</v>
      </c>
      <c r="S7" s="38">
        <v>14400</v>
      </c>
      <c r="T7" s="38">
        <v>247.2</v>
      </c>
      <c r="U7" s="38">
        <v>58.25</v>
      </c>
      <c r="V7" s="38">
        <v>6580</v>
      </c>
      <c r="W7" s="38">
        <v>4.05</v>
      </c>
      <c r="X7" s="38">
        <v>1624.69</v>
      </c>
      <c r="Y7" s="38">
        <v>65.91</v>
      </c>
      <c r="Z7" s="38">
        <v>61.41</v>
      </c>
      <c r="AA7" s="38">
        <v>63.36</v>
      </c>
      <c r="AB7" s="38">
        <v>59.96</v>
      </c>
      <c r="AC7" s="38">
        <v>60.94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1744.73</v>
      </c>
      <c r="BG7" s="38">
        <v>1868.1</v>
      </c>
      <c r="BH7" s="38">
        <v>329.46</v>
      </c>
      <c r="BI7" s="38">
        <v>278.01</v>
      </c>
      <c r="BJ7" s="38">
        <v>203.2</v>
      </c>
      <c r="BK7" s="38">
        <v>1203.71</v>
      </c>
      <c r="BL7" s="38">
        <v>1162.3599999999999</v>
      </c>
      <c r="BM7" s="38">
        <v>1047.6500000000001</v>
      </c>
      <c r="BN7" s="38">
        <v>1124.26</v>
      </c>
      <c r="BO7" s="38">
        <v>1048.23</v>
      </c>
      <c r="BP7" s="38">
        <v>682.78</v>
      </c>
      <c r="BQ7" s="38">
        <v>85.38</v>
      </c>
      <c r="BR7" s="38">
        <v>66.349999999999994</v>
      </c>
      <c r="BS7" s="38">
        <v>74.34</v>
      </c>
      <c r="BT7" s="38">
        <v>100</v>
      </c>
      <c r="BU7" s="38">
        <v>76.94</v>
      </c>
      <c r="BV7" s="38">
        <v>69.739999999999995</v>
      </c>
      <c r="BW7" s="38">
        <v>68.209999999999994</v>
      </c>
      <c r="BX7" s="38">
        <v>74.040000000000006</v>
      </c>
      <c r="BY7" s="38">
        <v>80.58</v>
      </c>
      <c r="BZ7" s="38">
        <v>78.92</v>
      </c>
      <c r="CA7" s="38">
        <v>100.91</v>
      </c>
      <c r="CB7" s="38">
        <v>214.18</v>
      </c>
      <c r="CC7" s="38">
        <v>270.18</v>
      </c>
      <c r="CD7" s="38">
        <v>238.73</v>
      </c>
      <c r="CE7" s="38">
        <v>171.97</v>
      </c>
      <c r="CF7" s="38">
        <v>225.69</v>
      </c>
      <c r="CG7" s="38">
        <v>248.89</v>
      </c>
      <c r="CH7" s="38">
        <v>250.84</v>
      </c>
      <c r="CI7" s="38">
        <v>235.61</v>
      </c>
      <c r="CJ7" s="38">
        <v>216.21</v>
      </c>
      <c r="CK7" s="38">
        <v>220.31</v>
      </c>
      <c r="CL7" s="38">
        <v>136.86000000000001</v>
      </c>
      <c r="CM7" s="38">
        <v>36.22</v>
      </c>
      <c r="CN7" s="38">
        <v>36.11</v>
      </c>
      <c r="CO7" s="38">
        <v>38.49</v>
      </c>
      <c r="CP7" s="38">
        <v>43.02</v>
      </c>
      <c r="CQ7" s="38">
        <v>41.4</v>
      </c>
      <c r="CR7" s="38">
        <v>49.89</v>
      </c>
      <c r="CS7" s="38">
        <v>49.39</v>
      </c>
      <c r="CT7" s="38">
        <v>49.25</v>
      </c>
      <c r="CU7" s="38">
        <v>50.24</v>
      </c>
      <c r="CV7" s="38">
        <v>49.68</v>
      </c>
      <c r="CW7" s="38">
        <v>58.98</v>
      </c>
      <c r="CX7" s="38">
        <v>59.77</v>
      </c>
      <c r="CY7" s="38">
        <v>62.67</v>
      </c>
      <c r="CZ7" s="38">
        <v>63.64</v>
      </c>
      <c r="DA7" s="38">
        <v>64.91</v>
      </c>
      <c r="DB7" s="38">
        <v>65.959999999999994</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0.65</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2020-02-06T08:55:40Z</cp:lastPrinted>
  <dcterms:created xsi:type="dcterms:W3CDTF">2019-12-05T05:04:03Z</dcterms:created>
  <dcterms:modified xsi:type="dcterms:W3CDTF">2020-02-06T08:56:10Z</dcterms:modified>
  <cp:category/>
</cp:coreProperties>
</file>