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生活環境課\03 管理係\06 庶務\01 照会等\H30（下水道分も含む）\56 経営比較分析表の分析等（0204締切）\下水道事業\回答\"/>
    </mc:Choice>
  </mc:AlternateContent>
  <workbookProtection workbookAlgorithmName="SHA-512" workbookHashValue="7OixAP8JDRZ7AxIqbDlSN3YU29MofhXUcce4KDRfyBfzTs5cLY7jBuzCeeFvXlv0TTCCvkzu1//Py1wZkjHoAA==" workbookSaltValue="fLpQ0vjQ+Q3iTWEGRCeirw==" workbookSpinCount="100000" lockStructure="1"/>
  <bookViews>
    <workbookView xWindow="0" yWindow="0" windowWidth="16245" windowHeight="71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<sst xmlns="http://schemas.openxmlformats.org/spreadsheetml/2006/main" count="240" uniqueCount="126">
  <si>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</si>
  <si>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</si>
  <si>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</si>
  <si>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</si>
  <si>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</si>
  <si>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</si>
  <si>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</si>
  <si>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</si>
  <si>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</si>
  <si>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</si>
  <si>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</si>
  <si>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</si>
  <si>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</si>
  <si>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</si>
  <si>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</si>
  <si>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</si>
  <si>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</si>
  <si>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</si>
  <si>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</si>
  <si>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</si>
  <si>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</si>
  <si>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</si>
  <si>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</si>
  <si>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</si>
  <si>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</si>
  <si>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</si>
  <si>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</si>
  <si>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</si>
  <si>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</si>
  <si>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</si>
  <si>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</si>
  <si>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</si>
  <si>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</si>
  <si>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</si>
  <si>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</si>
  <si>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</si>
  <si>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</si>
  <si>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</si>
  <si>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</si>
  <si>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</si>
  <si>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</si>
  <si>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</si>
  <si>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</si>
  <si>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</si>
  <si>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</si>
  <si>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</si>
  <si>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</si>
  <si>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</si>
  <si>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</si>
  <si>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</si>
  <si>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</si>
  <si>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</si>
  <si>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</si>
  <si>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</si>
  <si>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</si>
  <si>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</si>
  <si>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</si>
  <si>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</si>
  <si>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</si>
  <si>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</si>
  <si>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</si>
  <si>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</si>
  <si>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</si>
  <si>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</si>
  <si>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</si>
  <si>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</si>
  <si>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</si>
  <si>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</si>
  <si>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</si>
  <si>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</si>
  <si>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</si>
  <si>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</si>
  <si>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</si>
  <si>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</si>
  <si>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</si>
  <si>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</si>
  <si>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</si>
  <si>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</si>
  <si>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</si>
  <si>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</si>
  <si>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</si>
  <si>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</si>
  <si>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</si>
  <si>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</si>
  <si>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</si>
  <si>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</si>
  <si>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</si>
  <si>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</si>
  <si>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</si>
  <si>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</si>
  <si>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</si>
  <si>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</si>
  <si>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</si>
  <si>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</si>
  <si>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</si>
  <si>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</si>
  <si>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</si>
  <si>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</si>
  <si>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</si>
  <si>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</si>
  <si>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</si>
  <si>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</si>
  <si>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</si>
  <si>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</si>
  <si>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</si>
  <si>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</si>
  <si>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</si>
  <si>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</si>
  <si>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</si>
  <si>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</si>
  <si>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</si>
  <si>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</si>
  <si>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</si>
  <si>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</si>
  <si>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</si>
  <si>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</si>
  <si>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</si>
  <si>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</si>
  <si>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</si>
  <si>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</si>
  <si>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</si>
  <si>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</si>
  <si>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</si>
  <si>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法定耐用年数（50年）を超えた管渠はないが、巡回点検や、カメラ調査等により適宜修繕や清掃を実施していく。
　処理場、ポンプ場の機械電気設備が耐用年数を超過しており、長寿命化計画を策定し、順次計画的な改築更新を実施している。</t>
    <phoneticPr fontId="4"/>
  </si>
  <si>
    <t>　長寿命化計画に基づき、設備の更新の優先順位を決定し、年度間の建設改良費が平準化となるよう実施していく。
　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経営や資産等の状況を的確に把握し、経営基盤の計画的な強化と財政マネジメントの向上等に取り組むため、公営企業会計へ移行する準備を進める。その上で、料金改定の必要性の有無を検討する。</t>
    <phoneticPr fontId="4"/>
  </si>
  <si>
    <t>　①収益的収支比率が100％を割り込んでおり、維持管理費や支払利息等の費用を賄い切れていないため、赤字経営と言える。
　④企業債残高対事業規模比率については、H29年度は一般会計負担見込額を控除していないため増加している。一般会計負担見込額を控除した場合は278.01であり、前年より減となる。
　⑤下水道使用料で経費を賄えない部分を一般会計負担としているため、下水道事業会計負担経費＝下水道使用料（経費回収率100％）となっている。
　⑥前年より一般会計負担額が増えたため、汚水処理原価が減少している。
　⑦H28年度に特定環境公共下水道の処理場を廃止して公共下水道事業の処理場で処理するよう変更したため、公共下水道の利用率が上昇している。
　⑧水洗化率が低いことについて、供用開始済の地区において未接続世帯が多いことが要因である。後継者不在の高齢世帯も多いため、接続が困難と思われる。</t>
    <rPh sb="143" eb="144">
      <t>ゲン</t>
    </rPh>
    <rPh sb="262" eb="26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</si>
</sst>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0.65</c:v>
                </c:pt>
                <c:pt idx="3">
                  <c:v>0</c:v>
                </c:pt>
                <c:pt idx="4">
                  <c:v>0</c:v>
                </c:pt>
              </c:numCache>
            </c:numRef>
          </c:val>
          <c:extLst>
            <c:ext xmlns:c16="http://schemas.microsoft.com/office/drawing/2014/chart" uri="{C3380CC4-5D6E-409C-BE32-E72D297353CC}">
              <c16:uniqueId val="{00000000-027B-4858-8416-BF0AA6B166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c:ext xmlns:c16="http://schemas.microsoft.com/office/drawing/2014/chart" uri="{C3380CC4-5D6E-409C-BE32-E72D297353CC}">
              <c16:uniqueId val="{00000001-027B-4858-8416-BF0AA6B166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35.840000000000003</c:v>
                </c:pt>
                <c:pt idx="1">
                  <c:v>36.22</c:v>
                </c:pt>
                <c:pt idx="2">
                  <c:v>36.11</c:v>
                </c:pt>
                <c:pt idx="3">
                  <c:v>38.49</c:v>
                </c:pt>
                <c:pt idx="4">
                  <c:v>43.02</c:v>
                </c:pt>
              </c:numCache>
            </c:numRef>
          </c:val>
          <c:extLst>
            <c:ext xmlns:c16="http://schemas.microsoft.com/office/drawing/2014/chart" uri="{C3380CC4-5D6E-409C-BE32-E72D297353CC}">
              <c16:uniqueId val="{00000000-338D-429F-800B-EF3EC7A3C23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c:ext xmlns:c16="http://schemas.microsoft.com/office/drawing/2014/chart" uri="{C3380CC4-5D6E-409C-BE32-E72D297353CC}">
              <c16:uniqueId val="{00000001-338D-429F-800B-EF3EC7A3C23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57.26</c:v>
                </c:pt>
                <c:pt idx="1">
                  <c:v>59.77</c:v>
                </c:pt>
                <c:pt idx="2">
                  <c:v>62.67</c:v>
                </c:pt>
                <c:pt idx="3">
                  <c:v>63.64</c:v>
                </c:pt>
                <c:pt idx="4">
                  <c:v>64.91</c:v>
                </c:pt>
              </c:numCache>
            </c:numRef>
          </c:val>
          <c:extLst>
            <c:ext xmlns:c16="http://schemas.microsoft.com/office/drawing/2014/chart" uri="{C3380CC4-5D6E-409C-BE32-E72D297353CC}">
              <c16:uniqueId val="{00000000-7D30-47F1-9B70-A0973E5D2F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c:ext xmlns:c16="http://schemas.microsoft.com/office/drawing/2014/chart" uri="{C3380CC4-5D6E-409C-BE32-E72D297353CC}">
              <c16:uniqueId val="{00000001-7D30-47F1-9B70-A0973E5D2F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63.97</c:v>
                </c:pt>
                <c:pt idx="1">
                  <c:v>65.91</c:v>
                </c:pt>
                <c:pt idx="2">
                  <c:v>61.41</c:v>
                </c:pt>
                <c:pt idx="3">
                  <c:v>63.36</c:v>
                </c:pt>
                <c:pt idx="4">
                  <c:v>59.96</c:v>
                </c:pt>
              </c:numCache>
            </c:numRef>
          </c:val>
          <c:extLst>
            <c:ext xmlns:c16="http://schemas.microsoft.com/office/drawing/2014/chart" uri="{C3380CC4-5D6E-409C-BE32-E72D297353CC}">
              <c16:uniqueId val="{00000000-4411-474F-980D-6E46EDEFD8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11-474F-980D-6E46EDEFD8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C3-4576-8A13-0EA383B38B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C3-4576-8A13-0EA383B38B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D4-4E19-8394-C0E6ADEE51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D4-4E19-8394-C0E6ADEE51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C4-42A2-BF7D-8210F7EEE14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C4-42A2-BF7D-8210F7EEE14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1D-465A-B7E0-FC59020719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D-465A-B7E0-FC59020719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1799.04</c:v>
                </c:pt>
                <c:pt idx="1">
                  <c:v>1744.73</c:v>
                </c:pt>
                <c:pt idx="2">
                  <c:v>1868.1</c:v>
                </c:pt>
                <c:pt idx="3">
                  <c:v>329.46</c:v>
                </c:pt>
                <c:pt idx="4">
                  <c:v>5915.03</c:v>
                </c:pt>
              </c:numCache>
            </c:numRef>
          </c:val>
          <c:extLst>
            <c:ext xmlns:c16="http://schemas.microsoft.com/office/drawing/2014/chart" uri="{C3380CC4-5D6E-409C-BE32-E72D297353CC}">
              <c16:uniqueId val="{00000000-3135-48ED-9683-E66F70113D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3135-48ED-9683-E66F70113D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74.05</c:v>
                </c:pt>
                <c:pt idx="1">
                  <c:v>85.38</c:v>
                </c:pt>
                <c:pt idx="2">
                  <c:v>66.349999999999994</c:v>
                </c:pt>
                <c:pt idx="3">
                  <c:v>74.34</c:v>
                </c:pt>
                <c:pt idx="4">
                  <c:v>100</c:v>
                </c:pt>
              </c:numCache>
            </c:numRef>
          </c:val>
          <c:extLst>
            <c:ext xmlns:c16="http://schemas.microsoft.com/office/drawing/2014/chart" uri="{C3380CC4-5D6E-409C-BE32-E72D297353CC}">
              <c16:uniqueId val="{00000000-D7B8-44CF-8B05-516725C491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D7B8-44CF-8B05-516725C491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233.9</c:v>
                </c:pt>
                <c:pt idx="1">
                  <c:v>214.18</c:v>
                </c:pt>
                <c:pt idx="2">
                  <c:v>270.18</c:v>
                </c:pt>
                <c:pt idx="3">
                  <c:v>238.73</c:v>
                </c:pt>
                <c:pt idx="4">
                  <c:v>171.97</c:v>
                </c:pt>
              </c:numCache>
            </c:numRef>
          </c:val>
          <c:extLst>
            <c:ext xmlns:c16="http://schemas.microsoft.com/office/drawing/2014/chart" uri="{C3380CC4-5D6E-409C-BE32-E72D297353CC}">
              <c16:uniqueId val="{00000000-369A-479D-B5D8-E6A79EDDAF3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c:ext xmlns:c16="http://schemas.microsoft.com/office/drawing/2014/chart" uri="{C3380CC4-5D6E-409C-BE32-E72D297353CC}">
              <c16:uniqueId val="{00000001-369A-479D-B5D8-E6A79EDDAF3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珠洲市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14752</v>
      </c>
      <c r="AM8" s="49"/>
      <c r="AN8" s="49"/>
      <c r="AO8" s="49"/>
      <c r="AP8" s="49"/>
      <c r="AQ8" s="49"/>
      <c r="AR8" s="49"/>
      <c r="AS8" s="49"/>
      <c r="AT8" s="44">
        <f>データ!T6</f>
        <v>247.2</v>
      </c>
      <c r="AU8" s="44"/>
      <c r="AV8" s="44"/>
      <c r="AW8" s="44"/>
      <c r="AX8" s="44"/>
      <c r="AY8" s="44"/>
      <c r="AZ8" s="44"/>
      <c r="BA8" s="44"/>
      <c r="BB8" s="44">
        <f>データ!U6</f>
        <v>59.68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45.82</v>
      </c>
      <c r="Q10" s="44"/>
      <c r="R10" s="44"/>
      <c r="S10" s="44"/>
      <c r="T10" s="44"/>
      <c r="U10" s="44"/>
      <c r="V10" s="44"/>
      <c r="W10" s="44">
        <f>データ!Q6</f>
        <v>76.66</v>
      </c>
      <c r="X10" s="44"/>
      <c r="Y10" s="44"/>
      <c r="Z10" s="44"/>
      <c r="AA10" s="44"/>
      <c r="AB10" s="44"/>
      <c r="AC10" s="44"/>
      <c r="AD10" s="49">
        <f>データ!R6</f>
        <v>3456</v>
      </c>
      <c r="AE10" s="49"/>
      <c r="AF10" s="49"/>
      <c r="AG10" s="49"/>
      <c r="AH10" s="49"/>
      <c r="AI10" s="49"/>
      <c r="AJ10" s="49"/>
      <c r="AK10" s="2"/>
      <c r="AL10" s="49">
        <f>データ!V6</f>
        <v>6694</v>
      </c>
      <c r="AM10" s="49"/>
      <c r="AN10" s="49"/>
      <c r="AO10" s="49"/>
      <c r="AP10" s="49"/>
      <c r="AQ10" s="49"/>
      <c r="AR10" s="49"/>
      <c r="AS10" s="49"/>
      <c r="AT10" s="44">
        <f>データ!W6</f>
        <v>4.05</v>
      </c>
      <c r="AU10" s="44"/>
      <c r="AV10" s="44"/>
      <c r="AW10" s="44"/>
      <c r="AX10" s="44"/>
      <c r="AY10" s="44"/>
      <c r="AZ10" s="44"/>
      <c r="BA10" s="44"/>
      <c r="BB10" s="44">
        <f>データ!X6</f>
        <v>1652.84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kNS6IM9flyK7Js/eK2Lm3tAArLv0ZKMwmZ7TV/ijArw2XPCJ9ONp01PTq7DDVs4GaHdpvkexsztBEwq8Ti1Ig==" saltValue="gCawV96pf8NOjQEN9MjxC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172057</v>
      </c>
      <c r="D6" s="32">
        <f t="shared" si="3"/>
        <v>47</v>
      </c>
      <c r="E6" s="32">
        <f t="shared" si="3"/>
        <v>17</v>
      </c>
      <c r="F6" s="32">
        <f t="shared" si="3"/>
        <v>1</v>
      </c>
      <c r="G6" s="32">
        <f t="shared" si="3"/>
        <v>0</v>
      </c>
      <c r="H6" s="32" t="str">
        <f t="shared" si="3"/>
        <v>石川県　珠洲市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45.82</v>
      </c>
      <c r="Q6" s="33">
        <f t="shared" si="3"/>
        <v>76.66</v>
      </c>
      <c r="R6" s="33">
        <f t="shared" si="3"/>
        <v>3456</v>
      </c>
      <c r="S6" s="33">
        <f t="shared" si="3"/>
        <v>14752</v>
      </c>
      <c r="T6" s="33">
        <f t="shared" si="3"/>
        <v>247.2</v>
      </c>
      <c r="U6" s="33">
        <f t="shared" si="3"/>
        <v>59.68</v>
      </c>
      <c r="V6" s="33">
        <f t="shared" si="3"/>
        <v>6694</v>
      </c>
      <c r="W6" s="33">
        <f t="shared" si="3"/>
        <v>4.05</v>
      </c>
      <c r="X6" s="33">
        <f t="shared" si="3"/>
        <v>1652.84</v>
      </c>
      <c r="Y6" s="34">
        <f>IF(Y7="",NA(),Y7)</f>
        <v>63.97</v>
      </c>
      <c r="Z6" s="34">
        <f t="shared" ref="Z6:AH6" si="4">IF(Z7="",NA(),Z7)</f>
        <v>65.91</v>
      </c>
      <c r="AA6" s="34">
        <f t="shared" si="4"/>
        <v>61.41</v>
      </c>
      <c r="AB6" s="34">
        <f t="shared" si="4"/>
        <v>63.36</v>
      </c>
      <c r="AC6" s="34">
        <f t="shared" si="4"/>
        <v>59.96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1799.04</v>
      </c>
      <c r="BG6" s="34">
        <f t="shared" ref="BG6:BO6" si="7">IF(BG7="",NA(),BG7)</f>
        <v>1744.73</v>
      </c>
      <c r="BH6" s="34">
        <f t="shared" si="7"/>
        <v>1868.1</v>
      </c>
      <c r="BI6" s="34">
        <f t="shared" si="7"/>
        <v>329.46</v>
      </c>
      <c r="BJ6" s="34">
        <f t="shared" si="7"/>
        <v>5915.03</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74.05</v>
      </c>
      <c r="BR6" s="34">
        <f t="shared" ref="BR6:BZ6" si="8">IF(BR7="",NA(),BR7)</f>
        <v>85.38</v>
      </c>
      <c r="BS6" s="34">
        <f t="shared" si="8"/>
        <v>66.349999999999994</v>
      </c>
      <c r="BT6" s="34">
        <f t="shared" si="8"/>
        <v>74.34</v>
      </c>
      <c r="BU6" s="34">
        <f t="shared" si="8"/>
        <v>100</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233.9</v>
      </c>
      <c r="CC6" s="34">
        <f t="shared" ref="CC6:CK6" si="9">IF(CC7="",NA(),CC7)</f>
        <v>214.18</v>
      </c>
      <c r="CD6" s="34">
        <f t="shared" si="9"/>
        <v>270.18</v>
      </c>
      <c r="CE6" s="34">
        <f t="shared" si="9"/>
        <v>238.73</v>
      </c>
      <c r="CF6" s="34">
        <f t="shared" si="9"/>
        <v>171.97</v>
      </c>
      <c r="CG6" s="34">
        <f t="shared" si="9"/>
        <v>247.43</v>
      </c>
      <c r="CH6" s="34">
        <f t="shared" si="9"/>
        <v>248.89</v>
      </c>
      <c r="CI6" s="34">
        <f t="shared" si="9"/>
        <v>250.84</v>
      </c>
      <c r="CJ6" s="34">
        <f t="shared" si="9"/>
        <v>235.61</v>
      </c>
      <c r="CK6" s="34">
        <f t="shared" si="9"/>
        <v>216.21</v>
      </c>
      <c r="CL6" s="33" t="str">
        <f>IF(CL7="","",IF(CL7="-","【-】","【"&amp;SUBSTITUTE(TEXT(CL7,"#,##0.00"),"-","△")&amp;"】"))</f>
        <v>【136.39】</v>
      </c>
      <c r="CM6" s="34">
        <f>IF(CM7="",NA(),CM7)</f>
        <v>35.840000000000003</v>
      </c>
      <c r="CN6" s="34">
        <f t="shared" ref="CN6:CV6" si="10">IF(CN7="",NA(),CN7)</f>
        <v>36.22</v>
      </c>
      <c r="CO6" s="34">
        <f t="shared" si="10"/>
        <v>36.11</v>
      </c>
      <c r="CP6" s="34">
        <f t="shared" si="10"/>
        <v>38.49</v>
      </c>
      <c r="CQ6" s="34">
        <f t="shared" si="10"/>
        <v>43.02</v>
      </c>
      <c r="CR6" s="34">
        <f t="shared" si="10"/>
        <v>50.32</v>
      </c>
      <c r="CS6" s="34">
        <f t="shared" si="10"/>
        <v>49.89</v>
      </c>
      <c r="CT6" s="34">
        <f t="shared" si="10"/>
        <v>49.39</v>
      </c>
      <c r="CU6" s="34">
        <f t="shared" si="10"/>
        <v>49.25</v>
      </c>
      <c r="CV6" s="34">
        <f t="shared" si="10"/>
        <v>50.24</v>
      </c>
      <c r="CW6" s="33" t="str">
        <f>IF(CW7="","",IF(CW7="-","【-】","【"&amp;SUBSTITUTE(TEXT(CW7,"#,##0.00"),"-","△")&amp;"】"))</f>
        <v>【60.13】</v>
      </c>
      <c r="CX6" s="34">
        <f>IF(CX7="",NA(),CX7)</f>
        <v>57.26</v>
      </c>
      <c r="CY6" s="34">
        <f t="shared" ref="CY6:DG6" si="11">IF(CY7="",NA(),CY7)</f>
        <v>59.77</v>
      </c>
      <c r="CZ6" s="34">
        <f t="shared" si="11"/>
        <v>62.67</v>
      </c>
      <c r="DA6" s="34">
        <f t="shared" si="11"/>
        <v>63.64</v>
      </c>
      <c r="DB6" s="34">
        <f t="shared" si="11"/>
        <v>64.91</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0.65</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172057</v>
      </c>
      <c r="D7" s="36">
        <v>47</v>
      </c>
      <c r="E7" s="36">
        <v>17</v>
      </c>
      <c r="F7" s="36">
        <v>1</v>
      </c>
      <c r="G7" s="36">
        <v>0</v>
      </c>
      <c r="H7" s="36" t="s">
        <v>110</v>
      </c>
      <c r="I7" s="36" t="s">
        <v>111</v>
      </c>
      <c r="J7" s="36" t="s">
        <v>112</v>
      </c>
      <c r="K7" s="36" t="s">
        <v>113</v>
      </c>
      <c r="L7" s="36" t="s">
        <v>114</v>
      </c>
      <c r="M7" s="36" t="s">
        <v>115</v>
      </c>
      <c r="N7" s="37" t="s">
        <v>116</v>
      </c>
      <c r="O7" s="37" t="s">
        <v>117</v>
      </c>
      <c r="P7" s="37">
        <v>45.82</v>
      </c>
      <c r="Q7" s="37">
        <v>76.66</v>
      </c>
      <c r="R7" s="37">
        <v>3456</v>
      </c>
      <c r="S7" s="37">
        <v>14752</v>
      </c>
      <c r="T7" s="37">
        <v>247.2</v>
      </c>
      <c r="U7" s="37">
        <v>59.68</v>
      </c>
      <c r="V7" s="37">
        <v>6694</v>
      </c>
      <c r="W7" s="37">
        <v>4.05</v>
      </c>
      <c r="X7" s="37">
        <v>1652.84</v>
      </c>
      <c r="Y7" s="37">
        <v>63.97</v>
      </c>
      <c r="Z7" s="37">
        <v>65.91</v>
      </c>
      <c r="AA7" s="37">
        <v>61.41</v>
      </c>
      <c r="AB7" s="37">
        <v>63.36</v>
      </c>
      <c r="AC7" s="37">
        <v>59.96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1799.04</v>
      </c>
      <c r="BG7" s="37">
        <v>1744.73</v>
      </c>
      <c r="BH7" s="37">
        <v>1868.1</v>
      </c>
      <c r="BI7" s="37">
        <v>329.46</v>
      </c>
      <c r="BJ7" s="37">
        <v>5915.03</v>
      </c>
      <c r="BK7" s="37">
        <v>1306.92</v>
      </c>
      <c r="BL7" s="37">
        <v>1203.71</v>
      </c>
      <c r="BM7" s="37">
        <v>1162.3599999999999</v>
      </c>
      <c r="BN7" s="37">
        <v>1047.6500000000001</v>
      </c>
      <c r="BO7" s="37">
        <v>1124.26</v>
      </c>
      <c r="BP7" s="37">
        <v>707.33</v>
      </c>
      <c r="BQ7" s="37">
        <v>74.05</v>
      </c>
      <c r="BR7" s="37">
        <v>85.38</v>
      </c>
      <c r="BS7" s="37">
        <v>66.349999999999994</v>
      </c>
      <c r="BT7" s="37">
        <v>74.34</v>
      </c>
      <c r="BU7" s="37">
        <v>100</v>
      </c>
      <c r="BV7" s="37">
        <v>68.510000000000005</v>
      </c>
      <c r="BW7" s="37">
        <v>69.739999999999995</v>
      </c>
      <c r="BX7" s="37">
        <v>68.209999999999994</v>
      </c>
      <c r="BY7" s="37">
        <v>74.040000000000006</v>
      </c>
      <c r="BZ7" s="37">
        <v>80.58</v>
      </c>
      <c r="CA7" s="37">
        <v>101.26</v>
      </c>
      <c r="CB7" s="37">
        <v>233.9</v>
      </c>
      <c r="CC7" s="37">
        <v>214.18</v>
      </c>
      <c r="CD7" s="37">
        <v>270.18</v>
      </c>
      <c r="CE7" s="37">
        <v>238.73</v>
      </c>
      <c r="CF7" s="37">
        <v>171.97</v>
      </c>
      <c r="CG7" s="37">
        <v>247.43</v>
      </c>
      <c r="CH7" s="37">
        <v>248.89</v>
      </c>
      <c r="CI7" s="37">
        <v>250.84</v>
      </c>
      <c r="CJ7" s="37">
        <v>235.61</v>
      </c>
      <c r="CK7" s="37">
        <v>216.21</v>
      </c>
      <c r="CL7" s="37">
        <v>136.38999999999999</v>
      </c>
      <c r="CM7" s="37">
        <v>35.840000000000003</v>
      </c>
      <c r="CN7" s="37">
        <v>36.22</v>
      </c>
      <c r="CO7" s="37">
        <v>36.11</v>
      </c>
      <c r="CP7" s="37">
        <v>38.49</v>
      </c>
      <c r="CQ7" s="37">
        <v>43.02</v>
      </c>
      <c r="CR7" s="37">
        <v>50.32</v>
      </c>
      <c r="CS7" s="37">
        <v>49.89</v>
      </c>
      <c r="CT7" s="37">
        <v>49.39</v>
      </c>
      <c r="CU7" s="37">
        <v>49.25</v>
      </c>
      <c r="CV7" s="37">
        <v>50.24</v>
      </c>
      <c r="CW7" s="37">
        <v>60.13</v>
      </c>
      <c r="CX7" s="37">
        <v>57.26</v>
      </c>
      <c r="CY7" s="37">
        <v>59.77</v>
      </c>
      <c r="CZ7" s="37">
        <v>62.67</v>
      </c>
      <c r="DA7" s="37">
        <v>63.64</v>
      </c>
      <c r="DB7" s="37">
        <v>64.91</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0.65</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2019-02-04T05:09:39Z</cp:lastPrinted>
  <dcterms:created xsi:type="dcterms:W3CDTF">2018-12-03T09:03:22Z</dcterms:created>
  <dcterms:modified xsi:type="dcterms:W3CDTF">2019-02-04T05:57:15Z</dcterms:modified>
  <cp:category/>
</cp:coreProperties>
</file>