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ityuser\Desktop\17石川県(市区町村)\05_珠洲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<sst xmlns="http://schemas.openxmlformats.org/spreadsheetml/2006/main" count="232" uniqueCount="111">
  <si>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</si>
  <si>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</si>
  <si>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</si>
  <si>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</si>
  <si>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</si>
  <si>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</si>
  <si>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</si>
  <si>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</si>
  <si>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</si>
  <si>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</si>
  <si>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</si>
  <si>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</si>
  <si>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</si>
  <si>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</si>
  <si>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</si>
  <si>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</si>
  <si>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</si>
  <si>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</si>
  <si>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</si>
  <si>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</si>
  <si>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</si>
  <si>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</si>
  <si>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</si>
  <si>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</si>
  <si>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</si>
  <si>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</si>
  <si>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</si>
  <si>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</si>
  <si>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</si>
  <si>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</si>
  <si>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</si>
  <si>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</si>
  <si>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</si>
  <si>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</si>
  <si>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</si>
  <si>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</si>
  <si>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</si>
  <si>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</si>
  <si>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</si>
  <si>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</si>
  <si>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</si>
  <si>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</si>
  <si>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</si>
  <si>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</si>
  <si>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</si>
  <si>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</si>
  <si>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</si>
  <si>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</si>
  <si>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</si>
  <si>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</si>
  <si>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</si>
  <si>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</si>
  <si>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</si>
  <si>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</si>
  <si>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</si>
  <si>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</si>
  <si>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</si>
  <si>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</si>
  <si>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</si>
  <si>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</si>
  <si>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</si>
  <si>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</si>
  <si>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</si>
  <si>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</si>
  <si>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</si>
  <si>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</si>
  <si>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</si>
  <si>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</si>
  <si>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</si>
  <si>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</si>
  <si>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</si>
  <si>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</si>
  <si>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</si>
  <si>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</si>
  <si>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</si>
  <si>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</si>
  <si>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</si>
  <si>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</si>
  <si>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</si>
  <si>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</si>
  <si>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</si>
  <si>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</si>
  <si>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</si>
  <si>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</si>
  <si>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</si>
  <si>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</si>
  <si>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</si>
  <si>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</si>
  <si>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</si>
  <si>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</si>
  <si>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</si>
  <si>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</si>
  <si>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</si>
  <si>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</si>
  <si>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</si>
  <si>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</si>
  <si>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</si>
  <si>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</si>
  <si>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</si>
  <si>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</si>
  <si>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</si>
  <si>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</si>
  <si>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</si>
  <si>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</si>
  <si>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</si>
  <si>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</si>
  <si>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</si>
  <si>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</si>
  <si>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・①収益的収支比率及び⑤経費回収率は１００％を割り込んでおり、維持管理費や支払利息等の費用を賄いきれていないため、赤字経営と言える。
年々減少傾向となっているのは浄化槽設置基数増加に伴う維持管理費や地方債償還金が増加していることが要因である。
・④企業債残高対策事業規模比率が減少傾向となったのは、一般会計負担額が増加したことが要因である。
・⑥汚水処理原価について、年々上昇傾向となっているのは、浄化槽の老朽化による修繕費や設置基数増加に伴う維持管理費が増加していることが要因である。
・⑦施設利用率は人口減少のため減少傾向にある。
・⑧水洗化率は設置申請業務のため常時１００％である。</t>
    <rPh sb="2" eb="5">
      <t>シュウエキテキ</t>
    </rPh>
    <rPh sb="5" eb="7">
      <t>シュウシ</t>
    </rPh>
    <rPh sb="7" eb="9">
      <t>ヒリツ</t>
    </rPh>
    <rPh sb="9" eb="10">
      <t>オヨ</t>
    </rPh>
    <rPh sb="12" eb="14">
      <t>ケイヒ</t>
    </rPh>
    <rPh sb="14" eb="16">
      <t>カイシュウ</t>
    </rPh>
    <rPh sb="16" eb="17">
      <t>リツ</t>
    </rPh>
    <rPh sb="23" eb="24">
      <t>ワ</t>
    </rPh>
    <rPh sb="25" eb="26">
      <t>コ</t>
    </rPh>
    <rPh sb="31" eb="33">
      <t>イジ</t>
    </rPh>
    <rPh sb="33" eb="35">
      <t>カンリ</t>
    </rPh>
    <rPh sb="35" eb="36">
      <t>ヒ</t>
    </rPh>
    <rPh sb="37" eb="39">
      <t>シハライ</t>
    </rPh>
    <rPh sb="39" eb="41">
      <t>リソク</t>
    </rPh>
    <rPh sb="41" eb="42">
      <t>トウ</t>
    </rPh>
    <rPh sb="43" eb="45">
      <t>ヒヨウ</t>
    </rPh>
    <rPh sb="46" eb="47">
      <t>マカナ</t>
    </rPh>
    <rPh sb="57" eb="59">
      <t>アカジ</t>
    </rPh>
    <rPh sb="59" eb="61">
      <t>ケイエイ</t>
    </rPh>
    <rPh sb="62" eb="63">
      <t>イ</t>
    </rPh>
    <rPh sb="67" eb="69">
      <t>ネンネン</t>
    </rPh>
    <rPh sb="69" eb="71">
      <t>ゲンショウ</t>
    </rPh>
    <rPh sb="71" eb="73">
      <t>ケイコウ</t>
    </rPh>
    <rPh sb="81" eb="84">
      <t>ジョウカソウ</t>
    </rPh>
    <rPh sb="84" eb="86">
      <t>セッチ</t>
    </rPh>
    <rPh sb="86" eb="88">
      <t>キスウ</t>
    </rPh>
    <rPh sb="88" eb="90">
      <t>ゾウカ</t>
    </rPh>
    <rPh sb="91" eb="92">
      <t>トモナ</t>
    </rPh>
    <rPh sb="93" eb="95">
      <t>イジ</t>
    </rPh>
    <rPh sb="95" eb="97">
      <t>カンリ</t>
    </rPh>
    <rPh sb="97" eb="98">
      <t>ヒ</t>
    </rPh>
    <rPh sb="99" eb="102">
      <t>チホウサイ</t>
    </rPh>
    <rPh sb="102" eb="105">
      <t>ショウカンキン</t>
    </rPh>
    <rPh sb="106" eb="108">
      <t>ゾウカ</t>
    </rPh>
    <rPh sb="115" eb="117">
      <t>ヨウイン</t>
    </rPh>
    <rPh sb="124" eb="126">
      <t>キギョウ</t>
    </rPh>
    <rPh sb="126" eb="127">
      <t>サイ</t>
    </rPh>
    <rPh sb="127" eb="129">
      <t>ザンダカ</t>
    </rPh>
    <rPh sb="129" eb="131">
      <t>タイサク</t>
    </rPh>
    <rPh sb="131" eb="133">
      <t>ジギョウ</t>
    </rPh>
    <rPh sb="133" eb="135">
      <t>キボ</t>
    </rPh>
    <rPh sb="135" eb="137">
      <t>ヒリツ</t>
    </rPh>
    <rPh sb="138" eb="140">
      <t>ゲンショウ</t>
    </rPh>
    <rPh sb="140" eb="142">
      <t>ケイコウ</t>
    </rPh>
    <rPh sb="149" eb="151">
      <t>イッパン</t>
    </rPh>
    <rPh sb="151" eb="153">
      <t>カイケイ</t>
    </rPh>
    <rPh sb="153" eb="155">
      <t>フタン</t>
    </rPh>
    <rPh sb="155" eb="156">
      <t>ガク</t>
    </rPh>
    <rPh sb="157" eb="159">
      <t>ゾウカ</t>
    </rPh>
    <rPh sb="164" eb="166">
      <t>ヨウイン</t>
    </rPh>
    <rPh sb="173" eb="175">
      <t>オスイ</t>
    </rPh>
    <rPh sb="175" eb="177">
      <t>ショリ</t>
    </rPh>
    <rPh sb="177" eb="179">
      <t>ゲンカ</t>
    </rPh>
    <rPh sb="184" eb="186">
      <t>ネンネン</t>
    </rPh>
    <rPh sb="186" eb="188">
      <t>ジョウショウ</t>
    </rPh>
    <rPh sb="188" eb="190">
      <t>ケイコウ</t>
    </rPh>
    <rPh sb="199" eb="202">
      <t>ジョウカソウ</t>
    </rPh>
    <rPh sb="203" eb="206">
      <t>ロウキュウカ</t>
    </rPh>
    <rPh sb="209" eb="212">
      <t>シュウゼンヒ</t>
    </rPh>
    <rPh sb="213" eb="215">
      <t>セッチ</t>
    </rPh>
    <rPh sb="215" eb="217">
      <t>キスウ</t>
    </rPh>
    <rPh sb="217" eb="219">
      <t>ゾウカ</t>
    </rPh>
    <rPh sb="220" eb="221">
      <t>トモナ</t>
    </rPh>
    <rPh sb="222" eb="224">
      <t>イジ</t>
    </rPh>
    <rPh sb="224" eb="226">
      <t>カンリ</t>
    </rPh>
    <rPh sb="226" eb="227">
      <t>ヒ</t>
    </rPh>
    <rPh sb="228" eb="230">
      <t>ゾウカ</t>
    </rPh>
    <rPh sb="237" eb="239">
      <t>ヨウイン</t>
    </rPh>
    <rPh sb="246" eb="248">
      <t>シセツ</t>
    </rPh>
    <rPh sb="248" eb="251">
      <t>リヨウリツ</t>
    </rPh>
    <rPh sb="252" eb="254">
      <t>ジンコウ</t>
    </rPh>
    <rPh sb="254" eb="256">
      <t>ゲンショウ</t>
    </rPh>
    <rPh sb="259" eb="261">
      <t>ゲンショウ</t>
    </rPh>
    <rPh sb="261" eb="263">
      <t>ケイコウ</t>
    </rPh>
    <rPh sb="270" eb="273">
      <t>スイセンカ</t>
    </rPh>
    <rPh sb="273" eb="274">
      <t>リツ</t>
    </rPh>
    <rPh sb="275" eb="277">
      <t>セッチ</t>
    </rPh>
    <rPh sb="277" eb="279">
      <t>シンセイ</t>
    </rPh>
    <rPh sb="279" eb="281">
      <t>ギョウム</t>
    </rPh>
    <rPh sb="284" eb="286">
      <t>ジョウジ</t>
    </rPh>
    <phoneticPr fontId="4"/>
  </si>
  <si>
    <t>・定期的な点検により状態を把握し、適切に維持管理することで更新寿命の延伸を図る。</t>
    <rPh sb="1" eb="4">
      <t>テイキテキ</t>
    </rPh>
    <rPh sb="5" eb="7">
      <t>テンケン</t>
    </rPh>
    <rPh sb="10" eb="12">
      <t>ジョウタイ</t>
    </rPh>
    <rPh sb="13" eb="15">
      <t>ハアク</t>
    </rPh>
    <rPh sb="17" eb="19">
      <t>テキセツ</t>
    </rPh>
    <rPh sb="20" eb="22">
      <t>イジ</t>
    </rPh>
    <rPh sb="22" eb="24">
      <t>カンリ</t>
    </rPh>
    <rPh sb="29" eb="31">
      <t>コウシン</t>
    </rPh>
    <rPh sb="31" eb="33">
      <t>ジュミョウ</t>
    </rPh>
    <rPh sb="34" eb="36">
      <t>エンシン</t>
    </rPh>
    <rPh sb="37" eb="38">
      <t>ハカ</t>
    </rPh>
    <phoneticPr fontId="4"/>
  </si>
  <si>
    <t>・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・汚水処理原価が上昇傾向にあることから、資本費平準化債の活用を検討していく。
・経営や資産等の状況を的確に把握し、経営基盤の計画的な強化と財政マネジメントの向上等に取り組むため、公営企業会計へ移行する。
そのうえで、料金改定の必要性の有無を検討する。</t>
    <rPh sb="1" eb="3">
      <t>イッパン</t>
    </rPh>
    <rPh sb="3" eb="5">
      <t>カイケイ</t>
    </rPh>
    <rPh sb="8" eb="10">
      <t>クリイレ</t>
    </rPh>
    <rPh sb="10" eb="11">
      <t>キン</t>
    </rPh>
    <rPh sb="15" eb="17">
      <t>キジュン</t>
    </rPh>
    <rPh sb="17" eb="18">
      <t>ガク</t>
    </rPh>
    <rPh sb="19" eb="20">
      <t>コ</t>
    </rPh>
    <rPh sb="22" eb="24">
      <t>ザイゲン</t>
    </rPh>
    <rPh sb="24" eb="26">
      <t>ブソク</t>
    </rPh>
    <rPh sb="27" eb="28">
      <t>オギナ</t>
    </rPh>
    <rPh sb="29" eb="30">
      <t>ガク</t>
    </rPh>
    <rPh sb="31" eb="33">
      <t>ヨクセイ</t>
    </rPh>
    <rPh sb="34" eb="35">
      <t>ハカ</t>
    </rPh>
    <rPh sb="39" eb="41">
      <t>ジョセイ</t>
    </rPh>
    <rPh sb="41" eb="43">
      <t>セイド</t>
    </rPh>
    <rPh sb="44" eb="46">
      <t>カツヨウ</t>
    </rPh>
    <rPh sb="47" eb="50">
      <t>ジョウカソウ</t>
    </rPh>
    <rPh sb="51" eb="53">
      <t>フキュウ</t>
    </rPh>
    <rPh sb="54" eb="56">
      <t>ケイハツ</t>
    </rPh>
    <rPh sb="57" eb="58">
      <t>スス</t>
    </rPh>
    <rPh sb="64" eb="66">
      <t>リョウキン</t>
    </rPh>
    <rPh sb="66" eb="68">
      <t>シュウニュウ</t>
    </rPh>
    <rPh sb="69" eb="71">
      <t>カクホ</t>
    </rPh>
    <rPh sb="72" eb="73">
      <t>ツト</t>
    </rPh>
    <rPh sb="76" eb="78">
      <t>キジュン</t>
    </rPh>
    <rPh sb="78" eb="79">
      <t>ガク</t>
    </rPh>
    <rPh sb="84" eb="86">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</si>
</sst>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678744"/>
        <c:axId val="2218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0678744"/>
        <c:axId val="221857952"/>
      </c:lineChart>
      <c:dateAx>
        <c:axId val="150678744"/>
        <c:scaling>
          <c:orientation val="minMax"/>
        </c:scaling>
        <c:delete val="1"/>
        <c:axPos val="b"/>
        <c:numFmt formatCode="ge" sourceLinked="1"/>
        <c:majorTickMark val="none"/>
        <c:minorTickMark val="none"/>
        <c:tickLblPos val="none"/>
        <c:crossAx val="221857952"/>
        <c:crosses val="autoZero"/>
        <c:auto val="1"/>
        <c:lblOffset val="100"/>
        <c:baseTimeUnit val="years"/>
      </c:dateAx>
      <c:valAx>
        <c:axId val="2218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39.369999999999997</c:v>
                </c:pt>
                <c:pt idx="1">
                  <c:v>38.29</c:v>
                </c:pt>
                <c:pt idx="2">
                  <c:v>36.409999999999997</c:v>
                </c:pt>
                <c:pt idx="3">
                  <c:v>36.299999999999997</c:v>
                </c:pt>
                <c:pt idx="4">
                  <c:v>34.33</c:v>
                </c:pt>
              </c:numCache>
            </c:numRef>
          </c:val>
        </c:ser>
        <c:dLbls>
          <c:showLegendKey val="0"/>
          <c:showVal val="0"/>
          <c:showCatName val="0"/>
          <c:showSerName val="0"/>
          <c:showPercent val="0"/>
          <c:showBubbleSize val="0"/>
        </c:dLbls>
        <c:gapWidth val="150"/>
        <c:axId val="222872464"/>
        <c:axId val="22287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22872464"/>
        <c:axId val="222872856"/>
      </c:lineChart>
      <c:dateAx>
        <c:axId val="222872464"/>
        <c:scaling>
          <c:orientation val="minMax"/>
        </c:scaling>
        <c:delete val="1"/>
        <c:axPos val="b"/>
        <c:numFmt formatCode="ge" sourceLinked="1"/>
        <c:majorTickMark val="none"/>
        <c:minorTickMark val="none"/>
        <c:tickLblPos val="none"/>
        <c:crossAx val="222872856"/>
        <c:crosses val="autoZero"/>
        <c:auto val="1"/>
        <c:lblOffset val="100"/>
        <c:baseTimeUnit val="years"/>
      </c:dateAx>
      <c:valAx>
        <c:axId val="22287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2874032"/>
        <c:axId val="22287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22874032"/>
        <c:axId val="222874424"/>
      </c:lineChart>
      <c:dateAx>
        <c:axId val="222874032"/>
        <c:scaling>
          <c:orientation val="minMax"/>
        </c:scaling>
        <c:delete val="1"/>
        <c:axPos val="b"/>
        <c:numFmt formatCode="ge" sourceLinked="1"/>
        <c:majorTickMark val="none"/>
        <c:minorTickMark val="none"/>
        <c:tickLblPos val="none"/>
        <c:crossAx val="222874424"/>
        <c:crosses val="autoZero"/>
        <c:auto val="1"/>
        <c:lblOffset val="100"/>
        <c:baseTimeUnit val="years"/>
      </c:dateAx>
      <c:valAx>
        <c:axId val="2228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92.23</c:v>
                </c:pt>
                <c:pt idx="1">
                  <c:v>88.58</c:v>
                </c:pt>
                <c:pt idx="2">
                  <c:v>79.11</c:v>
                </c:pt>
                <c:pt idx="3">
                  <c:v>82.2</c:v>
                </c:pt>
                <c:pt idx="4">
                  <c:v>78.5</c:v>
                </c:pt>
              </c:numCache>
            </c:numRef>
          </c:val>
        </c:ser>
        <c:dLbls>
          <c:showLegendKey val="0"/>
          <c:showVal val="0"/>
          <c:showCatName val="0"/>
          <c:showSerName val="0"/>
          <c:showPercent val="0"/>
          <c:showBubbleSize val="0"/>
        </c:dLbls>
        <c:gapWidth val="150"/>
        <c:axId val="222317896"/>
        <c:axId val="22231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317896"/>
        <c:axId val="222318280"/>
      </c:lineChart>
      <c:dateAx>
        <c:axId val="222317896"/>
        <c:scaling>
          <c:orientation val="minMax"/>
        </c:scaling>
        <c:delete val="1"/>
        <c:axPos val="b"/>
        <c:numFmt formatCode="ge" sourceLinked="1"/>
        <c:majorTickMark val="none"/>
        <c:minorTickMark val="none"/>
        <c:tickLblPos val="none"/>
        <c:crossAx val="222318280"/>
        <c:crosses val="autoZero"/>
        <c:auto val="1"/>
        <c:lblOffset val="100"/>
        <c:baseTimeUnit val="years"/>
      </c:dateAx>
      <c:valAx>
        <c:axId val="22231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304424"/>
        <c:axId val="2224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304424"/>
        <c:axId val="222424672"/>
      </c:lineChart>
      <c:dateAx>
        <c:axId val="222304424"/>
        <c:scaling>
          <c:orientation val="minMax"/>
        </c:scaling>
        <c:delete val="1"/>
        <c:axPos val="b"/>
        <c:numFmt formatCode="ge" sourceLinked="1"/>
        <c:majorTickMark val="none"/>
        <c:minorTickMark val="none"/>
        <c:tickLblPos val="none"/>
        <c:crossAx val="222424672"/>
        <c:crosses val="autoZero"/>
        <c:auto val="1"/>
        <c:lblOffset val="100"/>
        <c:baseTimeUnit val="years"/>
      </c:dateAx>
      <c:valAx>
        <c:axId val="2224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42776"/>
        <c:axId val="22244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42776"/>
        <c:axId val="222443184"/>
      </c:lineChart>
      <c:dateAx>
        <c:axId val="222442776"/>
        <c:scaling>
          <c:orientation val="minMax"/>
        </c:scaling>
        <c:delete val="1"/>
        <c:axPos val="b"/>
        <c:numFmt formatCode="ge" sourceLinked="1"/>
        <c:majorTickMark val="none"/>
        <c:minorTickMark val="none"/>
        <c:tickLblPos val="none"/>
        <c:crossAx val="222443184"/>
        <c:crosses val="autoZero"/>
        <c:auto val="1"/>
        <c:lblOffset val="100"/>
        <c:baseTimeUnit val="years"/>
      </c:dateAx>
      <c:valAx>
        <c:axId val="22244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44360"/>
        <c:axId val="22244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44360"/>
        <c:axId val="222444752"/>
      </c:lineChart>
      <c:dateAx>
        <c:axId val="222444360"/>
        <c:scaling>
          <c:orientation val="minMax"/>
        </c:scaling>
        <c:delete val="1"/>
        <c:axPos val="b"/>
        <c:numFmt formatCode="ge" sourceLinked="1"/>
        <c:majorTickMark val="none"/>
        <c:minorTickMark val="none"/>
        <c:tickLblPos val="none"/>
        <c:crossAx val="222444752"/>
        <c:crosses val="autoZero"/>
        <c:auto val="1"/>
        <c:lblOffset val="100"/>
        <c:baseTimeUnit val="years"/>
      </c:dateAx>
      <c:valAx>
        <c:axId val="2224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45928"/>
        <c:axId val="2224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45928"/>
        <c:axId val="222446320"/>
      </c:lineChart>
      <c:dateAx>
        <c:axId val="222445928"/>
        <c:scaling>
          <c:orientation val="minMax"/>
        </c:scaling>
        <c:delete val="1"/>
        <c:axPos val="b"/>
        <c:numFmt formatCode="ge" sourceLinked="1"/>
        <c:majorTickMark val="none"/>
        <c:minorTickMark val="none"/>
        <c:tickLblPos val="none"/>
        <c:crossAx val="222446320"/>
        <c:crosses val="autoZero"/>
        <c:auto val="1"/>
        <c:lblOffset val="100"/>
        <c:baseTimeUnit val="years"/>
      </c:dateAx>
      <c:valAx>
        <c:axId val="2224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1015.69</c:v>
                </c:pt>
                <c:pt idx="1">
                  <c:v>871.71</c:v>
                </c:pt>
                <c:pt idx="2">
                  <c:v>362.54</c:v>
                </c:pt>
                <c:pt idx="3">
                  <c:v>351.98</c:v>
                </c:pt>
                <c:pt idx="4">
                  <c:v>323.93</c:v>
                </c:pt>
              </c:numCache>
            </c:numRef>
          </c:val>
        </c:ser>
        <c:dLbls>
          <c:showLegendKey val="0"/>
          <c:showVal val="0"/>
          <c:showCatName val="0"/>
          <c:showSerName val="0"/>
          <c:showPercent val="0"/>
          <c:showBubbleSize val="0"/>
        </c:dLbls>
        <c:gapWidth val="150"/>
        <c:axId val="222633736"/>
        <c:axId val="22263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22633736"/>
        <c:axId val="222634128"/>
      </c:lineChart>
      <c:dateAx>
        <c:axId val="222633736"/>
        <c:scaling>
          <c:orientation val="minMax"/>
        </c:scaling>
        <c:delete val="1"/>
        <c:axPos val="b"/>
        <c:numFmt formatCode="ge" sourceLinked="1"/>
        <c:majorTickMark val="none"/>
        <c:minorTickMark val="none"/>
        <c:tickLblPos val="none"/>
        <c:crossAx val="222634128"/>
        <c:crosses val="autoZero"/>
        <c:auto val="1"/>
        <c:lblOffset val="100"/>
        <c:baseTimeUnit val="years"/>
      </c:dateAx>
      <c:valAx>
        <c:axId val="2226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68.569999999999993</c:v>
                </c:pt>
                <c:pt idx="1">
                  <c:v>62.48</c:v>
                </c:pt>
                <c:pt idx="2">
                  <c:v>53.24</c:v>
                </c:pt>
                <c:pt idx="3">
                  <c:v>56.08</c:v>
                </c:pt>
                <c:pt idx="4">
                  <c:v>55.31</c:v>
                </c:pt>
              </c:numCache>
            </c:numRef>
          </c:val>
        </c:ser>
        <c:dLbls>
          <c:showLegendKey val="0"/>
          <c:showVal val="0"/>
          <c:showCatName val="0"/>
          <c:showSerName val="0"/>
          <c:showPercent val="0"/>
          <c:showBubbleSize val="0"/>
        </c:dLbls>
        <c:gapWidth val="150"/>
        <c:axId val="222635304"/>
        <c:axId val="22263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22635304"/>
        <c:axId val="222635696"/>
      </c:lineChart>
      <c:dateAx>
        <c:axId val="222635304"/>
        <c:scaling>
          <c:orientation val="minMax"/>
        </c:scaling>
        <c:delete val="1"/>
        <c:axPos val="b"/>
        <c:numFmt formatCode="ge" sourceLinked="1"/>
        <c:majorTickMark val="none"/>
        <c:minorTickMark val="none"/>
        <c:tickLblPos val="none"/>
        <c:crossAx val="222635696"/>
        <c:crosses val="autoZero"/>
        <c:auto val="1"/>
        <c:lblOffset val="100"/>
        <c:baseTimeUnit val="years"/>
      </c:dateAx>
      <c:valAx>
        <c:axId val="2226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246.86</c:v>
                </c:pt>
                <c:pt idx="1">
                  <c:v>293.76</c:v>
                </c:pt>
                <c:pt idx="2">
                  <c:v>332.22</c:v>
                </c:pt>
                <c:pt idx="3">
                  <c:v>309.64999999999998</c:v>
                </c:pt>
                <c:pt idx="4">
                  <c:v>329.92</c:v>
                </c:pt>
              </c:numCache>
            </c:numRef>
          </c:val>
        </c:ser>
        <c:dLbls>
          <c:showLegendKey val="0"/>
          <c:showVal val="0"/>
          <c:showCatName val="0"/>
          <c:showSerName val="0"/>
          <c:showPercent val="0"/>
          <c:showBubbleSize val="0"/>
        </c:dLbls>
        <c:gapWidth val="150"/>
        <c:axId val="222636872"/>
        <c:axId val="22287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22636872"/>
        <c:axId val="222871288"/>
      </c:lineChart>
      <c:dateAx>
        <c:axId val="222636872"/>
        <c:scaling>
          <c:orientation val="minMax"/>
        </c:scaling>
        <c:delete val="1"/>
        <c:axPos val="b"/>
        <c:numFmt formatCode="ge" sourceLinked="1"/>
        <c:majorTickMark val="none"/>
        <c:minorTickMark val="none"/>
        <c:tickLblPos val="none"/>
        <c:crossAx val="222871288"/>
        <c:crosses val="autoZero"/>
        <c:auto val="1"/>
        <c:lblOffset val="100"/>
        <c:baseTimeUnit val="years"/>
      </c:dateAx>
      <c:valAx>
        <c:axId val="2228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珠洲市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15534</v>
      </c>
      <c r="AM8" s="47"/>
      <c r="AN8" s="47"/>
      <c r="AO8" s="47"/>
      <c r="AP8" s="47"/>
      <c r="AQ8" s="47"/>
      <c r="AR8" s="47"/>
      <c r="AS8" s="47"/>
      <c r="AT8" s="43">
        <f>データ!S6</f>
        <v>247.2</v>
      </c>
      <c r="AU8" s="43"/>
      <c r="AV8" s="43"/>
      <c r="AW8" s="43"/>
      <c r="AX8" s="43"/>
      <c r="AY8" s="43"/>
      <c r="AZ8" s="43"/>
      <c r="BA8" s="43"/>
      <c r="BB8" s="43">
        <f>データ!T6</f>
        <v>62.84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8.19</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1262</v>
      </c>
      <c r="AM10" s="47"/>
      <c r="AN10" s="47"/>
      <c r="AO10" s="47"/>
      <c r="AP10" s="47"/>
      <c r="AQ10" s="47"/>
      <c r="AR10" s="47"/>
      <c r="AS10" s="47"/>
      <c r="AT10" s="43">
        <f>データ!V6</f>
        <v>0.87</v>
      </c>
      <c r="AU10" s="43"/>
      <c r="AV10" s="43"/>
      <c r="AW10" s="43"/>
      <c r="AX10" s="43"/>
      <c r="AY10" s="43"/>
      <c r="AZ10" s="43"/>
      <c r="BA10" s="43"/>
      <c r="BB10" s="43">
        <f>データ!W6</f>
        <v>1450.57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172057</v>
      </c>
      <c r="D6" s="31">
        <f t="shared" si="3"/>
        <v>47</v>
      </c>
      <c r="E6" s="31">
        <f t="shared" si="3"/>
        <v>18</v>
      </c>
      <c r="F6" s="31">
        <f t="shared" si="3"/>
        <v>0</v>
      </c>
      <c r="G6" s="31">
        <f t="shared" si="3"/>
        <v>0</v>
      </c>
      <c r="H6" s="31" t="str">
        <f t="shared" si="3"/>
        <v>石川県　珠洲市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8.19</v>
      </c>
      <c r="P6" s="32">
        <f t="shared" si="3"/>
        <v>100</v>
      </c>
      <c r="Q6" s="32">
        <f t="shared" si="3"/>
        <v>3456</v>
      </c>
      <c r="R6" s="32">
        <f t="shared" si="3"/>
        <v>15534</v>
      </c>
      <c r="S6" s="32">
        <f t="shared" si="3"/>
        <v>247.2</v>
      </c>
      <c r="T6" s="32">
        <f t="shared" si="3"/>
        <v>62.84</v>
      </c>
      <c r="U6" s="32">
        <f t="shared" si="3"/>
        <v>1262</v>
      </c>
      <c r="V6" s="32">
        <f t="shared" si="3"/>
        <v>0.87</v>
      </c>
      <c r="W6" s="32">
        <f t="shared" si="3"/>
        <v>1450.57</v>
      </c>
      <c r="X6" s="33">
        <f>IF(X7="",NA(),X7)</f>
        <v>92.23</v>
      </c>
      <c r="Y6" s="33">
        <f t="shared" ref="Y6:AG6" si="4">IF(Y7="",NA(),Y7)</f>
        <v>88.58</v>
      </c>
      <c r="Z6" s="33">
        <f t="shared" si="4"/>
        <v>79.11</v>
      </c>
      <c r="AA6" s="33">
        <f t="shared" si="4"/>
        <v>82.2</v>
      </c>
      <c r="AB6" s="33">
        <f t="shared" si="4"/>
        <v>78.5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1015.69</v>
      </c>
      <c r="BF6" s="33">
        <f t="shared" ref="BF6:BN6" si="7">IF(BF7="",NA(),BF7)</f>
        <v>871.71</v>
      </c>
      <c r="BG6" s="33">
        <f t="shared" si="7"/>
        <v>362.54</v>
      </c>
      <c r="BH6" s="33">
        <f t="shared" si="7"/>
        <v>351.98</v>
      </c>
      <c r="BI6" s="33">
        <f t="shared" si="7"/>
        <v>323.93</v>
      </c>
      <c r="BJ6" s="33">
        <f t="shared" si="7"/>
        <v>421.01</v>
      </c>
      <c r="BK6" s="33">
        <f t="shared" si="7"/>
        <v>430.64</v>
      </c>
      <c r="BL6" s="33">
        <f t="shared" si="7"/>
        <v>446.63</v>
      </c>
      <c r="BM6" s="33">
        <f t="shared" si="7"/>
        <v>416.91</v>
      </c>
      <c r="BN6" s="33">
        <f t="shared" si="7"/>
        <v>392.19</v>
      </c>
      <c r="BO6" s="32" t="str">
        <f>IF(BO7="","",IF(BO7="-","【-】","【"&amp;SUBSTITUTE(TEXT(BO7,"#,##0.00"),"-","△")&amp;"】"))</f>
        <v>【345.93】</v>
      </c>
      <c r="BP6" s="33">
        <f>IF(BP7="",NA(),BP7)</f>
        <v>68.569999999999993</v>
      </c>
      <c r="BQ6" s="33">
        <f t="shared" ref="BQ6:BY6" si="8">IF(BQ7="",NA(),BQ7)</f>
        <v>62.48</v>
      </c>
      <c r="BR6" s="33">
        <f t="shared" si="8"/>
        <v>53.24</v>
      </c>
      <c r="BS6" s="33">
        <f t="shared" si="8"/>
        <v>56.08</v>
      </c>
      <c r="BT6" s="33">
        <f t="shared" si="8"/>
        <v>55.31</v>
      </c>
      <c r="BU6" s="33">
        <f t="shared" si="8"/>
        <v>58.98</v>
      </c>
      <c r="BV6" s="33">
        <f t="shared" si="8"/>
        <v>58.78</v>
      </c>
      <c r="BW6" s="33">
        <f t="shared" si="8"/>
        <v>58.53</v>
      </c>
      <c r="BX6" s="33">
        <f t="shared" si="8"/>
        <v>57.93</v>
      </c>
      <c r="BY6" s="33">
        <f t="shared" si="8"/>
        <v>57.03</v>
      </c>
      <c r="BZ6" s="32" t="str">
        <f>IF(BZ7="","",IF(BZ7="-","【-】","【"&amp;SUBSTITUTE(TEXT(BZ7,"#,##0.00"),"-","△")&amp;"】"))</f>
        <v>【59.44】</v>
      </c>
      <c r="CA6" s="33">
        <f>IF(CA7="",NA(),CA7)</f>
        <v>246.86</v>
      </c>
      <c r="CB6" s="33">
        <f t="shared" ref="CB6:CJ6" si="9">IF(CB7="",NA(),CB7)</f>
        <v>293.76</v>
      </c>
      <c r="CC6" s="33">
        <f t="shared" si="9"/>
        <v>332.22</v>
      </c>
      <c r="CD6" s="33">
        <f t="shared" si="9"/>
        <v>309.64999999999998</v>
      </c>
      <c r="CE6" s="33">
        <f t="shared" si="9"/>
        <v>329.92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39.369999999999997</v>
      </c>
      <c r="CM6" s="33">
        <f t="shared" ref="CM6:CU6" si="10">IF(CM7="",NA(),CM7)</f>
        <v>38.29</v>
      </c>
      <c r="CN6" s="33">
        <f t="shared" si="10"/>
        <v>36.409999999999997</v>
      </c>
      <c r="CO6" s="33">
        <f t="shared" si="10"/>
        <v>36.299999999999997</v>
      </c>
      <c r="CP6" s="33">
        <f t="shared" si="10"/>
        <v>34.33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172057</v>
      </c>
      <c r="D7" s="35">
        <v>47</v>
      </c>
      <c r="E7" s="35">
        <v>18</v>
      </c>
      <c r="F7" s="35">
        <v>0</v>
      </c>
      <c r="G7" s="35">
        <v>0</v>
      </c>
      <c r="H7" s="35" t="s">
        <v>96</v>
      </c>
      <c r="I7" s="35" t="s">
        <v>97</v>
      </c>
      <c r="J7" s="35" t="s">
        <v>98</v>
      </c>
      <c r="K7" s="35" t="s">
        <v>99</v>
      </c>
      <c r="L7" s="35" t="s">
        <v>100</v>
      </c>
      <c r="M7" s="36" t="s">
        <v>101</v>
      </c>
      <c r="N7" s="36" t="s">
        <v>102</v>
      </c>
      <c r="O7" s="36">
        <v>8.19</v>
      </c>
      <c r="P7" s="36">
        <v>100</v>
      </c>
      <c r="Q7" s="36">
        <v>3456</v>
      </c>
      <c r="R7" s="36">
        <v>15534</v>
      </c>
      <c r="S7" s="36">
        <v>247.2</v>
      </c>
      <c r="T7" s="36">
        <v>62.84</v>
      </c>
      <c r="U7" s="36">
        <v>1262</v>
      </c>
      <c r="V7" s="36">
        <v>0.87</v>
      </c>
      <c r="W7" s="36">
        <v>1450.57</v>
      </c>
      <c r="X7" s="36">
        <v>92.23</v>
      </c>
      <c r="Y7" s="36">
        <v>88.58</v>
      </c>
      <c r="Z7" s="36">
        <v>79.11</v>
      </c>
      <c r="AA7" s="36">
        <v>82.2</v>
      </c>
      <c r="AB7" s="36">
        <v>78.5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1015.69</v>
      </c>
      <c r="BF7" s="36">
        <v>871.71</v>
      </c>
      <c r="BG7" s="36">
        <v>362.54</v>
      </c>
      <c r="BH7" s="36">
        <v>351.98</v>
      </c>
      <c r="BI7" s="36">
        <v>323.93</v>
      </c>
      <c r="BJ7" s="36">
        <v>421.01</v>
      </c>
      <c r="BK7" s="36">
        <v>430.64</v>
      </c>
      <c r="BL7" s="36">
        <v>446.63</v>
      </c>
      <c r="BM7" s="36">
        <v>416.91</v>
      </c>
      <c r="BN7" s="36">
        <v>392.19</v>
      </c>
      <c r="BO7" s="36">
        <v>345.93</v>
      </c>
      <c r="BP7" s="36">
        <v>68.569999999999993</v>
      </c>
      <c r="BQ7" s="36">
        <v>62.48</v>
      </c>
      <c r="BR7" s="36">
        <v>53.24</v>
      </c>
      <c r="BS7" s="36">
        <v>56.08</v>
      </c>
      <c r="BT7" s="36">
        <v>55.31</v>
      </c>
      <c r="BU7" s="36">
        <v>58.98</v>
      </c>
      <c r="BV7" s="36">
        <v>58.78</v>
      </c>
      <c r="BW7" s="36">
        <v>58.53</v>
      </c>
      <c r="BX7" s="36">
        <v>57.93</v>
      </c>
      <c r="BY7" s="36">
        <v>57.03</v>
      </c>
      <c r="BZ7" s="36">
        <v>59.44</v>
      </c>
      <c r="CA7" s="36">
        <v>246.86</v>
      </c>
      <c r="CB7" s="36">
        <v>293.76</v>
      </c>
      <c r="CC7" s="36">
        <v>332.22</v>
      </c>
      <c r="CD7" s="36">
        <v>309.64999999999998</v>
      </c>
      <c r="CE7" s="36">
        <v>329.92</v>
      </c>
      <c r="CF7" s="36">
        <v>253.84</v>
      </c>
      <c r="CG7" s="36">
        <v>257.02999999999997</v>
      </c>
      <c r="CH7" s="36">
        <v>266.57</v>
      </c>
      <c r="CI7" s="36">
        <v>276.93</v>
      </c>
      <c r="CJ7" s="36">
        <v>283.73</v>
      </c>
      <c r="CK7" s="36">
        <v>272.79000000000002</v>
      </c>
      <c r="CL7" s="36">
        <v>39.369999999999997</v>
      </c>
      <c r="CM7" s="36">
        <v>38.29</v>
      </c>
      <c r="CN7" s="36">
        <v>36.409999999999997</v>
      </c>
      <c r="CO7" s="36">
        <v>36.299999999999997</v>
      </c>
      <c r="CP7" s="36">
        <v>34.33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2017-02-14T00:53:41Z</cp:lastPrinted>
  <dcterms:created xsi:type="dcterms:W3CDTF">2017-02-08T03:22:55Z</dcterms:created>
  <dcterms:modified xsi:type="dcterms:W3CDTF">2017-02-14T00:56:47Z</dcterms:modified>
  <cp:category/>
</cp:coreProperties>
</file>