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172.16.0.51\財政課\03 石川県市町支援課関係\R8市町支援課関係\19_【9月18日締切】財政状況資料集\02_提出用\"/>
    </mc:Choice>
  </mc:AlternateContent>
  <xr:revisionPtr revIDLastSave="0" documentId="13_ncr:1_{7F41FC61-7AFB-4A20-BC92-EBDDD4DD4BDD}" xr6:coauthVersionLast="47" xr6:coauthVersionMax="47" xr10:uidLastSave="{00000000-0000-0000-0000-000000000000}"/>
  <bookViews>
    <workbookView xWindow="-110" yWindow="-110" windowWidth="19420" windowHeight="11500"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C36" i="10"/>
  <c r="BE35" i="10"/>
  <c r="BE34" i="10"/>
  <c r="C34" i="10"/>
  <c r="C35" i="10" l="1"/>
  <c r="U34" i="10" s="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W34" i="10"/>
  <c r="BW35" i="10" s="1"/>
  <c r="BW36" i="10" s="1"/>
  <c r="BW37" i="10" s="1"/>
  <c r="BW38" i="10" s="1"/>
  <c r="BW39" i="10" s="1"/>
  <c r="BW40" i="10" s="1"/>
  <c r="CO34" i="10" l="1"/>
  <c r="CO35" i="10" s="1"/>
  <c r="CO36" i="10" s="1"/>
</calcChain>
</file>

<file path=xl/sharedStrings.xml><?xml version="1.0" encoding="utf-8"?>
<sst xmlns="http://schemas.openxmlformats.org/spreadsheetml/2006/main" count="1133" uniqueCount="576">
  <si>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</si>
  <si>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</si>
  <si>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</si>
  <si>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</si>
  <si>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</si>
  <si>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</si>
  <si>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</si>
  <si>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</si>
  <si>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</si>
  <si>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</si>
  <si>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</si>
  <si>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</si>
  <si>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</si>
  <si>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</si>
  <si>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</si>
  <si>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</si>
  <si>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</si>
  <si>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</si>
  <si>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</si>
  <si>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</si>
  <si>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</si>
  <si>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</si>
  <si>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</si>
  <si>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</si>
  <si>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</si>
  <si>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</si>
  <si>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</si>
  <si>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</si>
  <si>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</si>
  <si>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</si>
  <si>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</si>
  <si>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</si>
  <si>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</si>
  <si>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</si>
  <si>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</si>
  <si>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</si>
  <si>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</si>
  <si>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</si>
  <si>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</si>
  <si>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</si>
  <si>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</si>
  <si>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</si>
  <si>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</si>
  <si>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</si>
  <si>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</si>
  <si>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</si>
  <si>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</si>
  <si>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</si>
  <si>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</si>
  <si>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</si>
  <si>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</si>
  <si>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</si>
  <si>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</si>
  <si>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</si>
  <si>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</si>
  <si>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</si>
  <si>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</si>
  <si>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</si>
  <si>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</si>
  <si>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</si>
  <si>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</si>
  <si>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</si>
  <si>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</si>
  <si>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</si>
  <si>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</si>
  <si>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</si>
  <si>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</si>
  <si>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</si>
  <si>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</si>
  <si>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</si>
  <si>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</si>
  <si>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</si>
  <si>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</si>
  <si>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</si>
  <si>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</si>
  <si>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</si>
  <si>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</si>
  <si>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</si>
  <si>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</si>
  <si>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石川県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</si>
  <si>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</si>
  <si>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</si>
  <si>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</si>
  <si>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</si>
  <si>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</si>
  <si>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</si>
  <si>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</si>
  <si>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</si>
  <si>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</si>
  <si>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</si>
  <si>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</si>
  <si>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</si>
  <si>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</si>
  <si>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</si>
  <si>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珠洲市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</si>
  <si>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</si>
  <si>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</si>
  <si>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</si>
  <si>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</si>
  <si>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</si>
  <si>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</si>
  <si>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</si>
  <si>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</si>
  <si>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</si>
  <si>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</si>
  <si>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</si>
  <si>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</si>
  <si>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</si>
  <si>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</si>
  <si>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</si>
  <si>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</si>
  <si>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</si>
  <si>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</si>
  <si>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</si>
  <si>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</si>
  <si>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</si>
  <si>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</si>
  <si>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</si>
  <si>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</si>
  <si>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</si>
  <si>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</si>
  <si>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</si>
  <si>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</si>
  <si>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</si>
  <si>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</si>
  <si>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</si>
  <si>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</si>
  <si>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</si>
  <si>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</si>
  <si>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</si>
  <si>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</si>
  <si>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</si>
  <si>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</si>
  <si>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</si>
  <si>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</si>
  <si>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</si>
  <si>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</si>
  <si>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</si>
  <si>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</si>
  <si>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</si>
  <si>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</si>
  <si>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-9.5</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</si>
  <si>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</si>
  <si>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</si>
  <si>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</si>
  <si>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</si>
  <si>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</si>
  <si>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</si>
  <si>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</si>
  <si>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</si>
  <si>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</si>
  <si>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</si>
  <si>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</si>
  <si>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</si>
  <si>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</si>
  <si>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</si>
  <si>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</si>
  <si>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</si>
  <si>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</si>
  <si>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</si>
  <si>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</si>
  <si>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</si>
  <si>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</si>
  <si>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</si>
  <si>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</si>
  <si>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</si>
  <si>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</si>
  <si>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</si>
  <si>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</si>
  <si>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</si>
  <si>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</si>
  <si>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</si>
  <si>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</si>
  <si>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</si>
  <si>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</si>
  <si>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</si>
  <si>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</si>
  <si>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</si>
  <si>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</si>
  <si>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</si>
  <si>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</si>
  <si>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</si>
  <si>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</si>
  <si>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</si>
  <si>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</si>
  <si>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</si>
  <si>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</si>
  <si>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</si>
  <si>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</si>
  <si>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</si>
  <si>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</si>
  <si>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</si>
  <si>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</si>
  <si>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</si>
  <si>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</si>
  <si>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</si>
  <si>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</si>
  <si>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</si>
  <si>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</si>
  <si>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</si>
  <si>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</si>
  <si>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</si>
  <si>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石川県珠洲市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</si>
  <si>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</si>
  <si>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</si>
  <si>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</si>
  <si>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</si>
  <si>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</si>
  <si>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</si>
  <si>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</si>
  <si>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</si>
  <si>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</si>
  <si>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</si>
  <si>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</si>
  <si>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</si>
  <si>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</si>
  <si>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</si>
  <si>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</si>
  <si>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</si>
  <si>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</si>
  <si>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</si>
  <si>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</si>
  <si>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</si>
  <si>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</si>
  <si>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</si>
  <si>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</si>
  <si>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</si>
  <si>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</si>
  <si>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</si>
  <si>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</si>
  <si>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</si>
  <si>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</si>
  <si>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</si>
  <si>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</si>
  <si>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</si>
  <si>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</si>
  <si>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</si>
  <si>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</si>
  <si>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</si>
  <si>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</si>
  <si>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</si>
  <si>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</si>
  <si>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</si>
  <si>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</si>
  <si>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</si>
  <si>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</si>
  <si>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</si>
  <si>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</si>
  <si>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</si>
  <si>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</si>
  <si>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</si>
  <si>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</si>
  <si>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</si>
  <si>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</si>
  <si>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</si>
  <si>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</si>
  <si>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</si>
  <si>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</si>
  <si>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</si>
  <si>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</si>
  <si>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</si>
  <si>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</si>
  <si>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</si>
  <si>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</si>
  <si>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</si>
  <si>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</si>
  <si>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</si>
  <si>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</si>
  <si>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</si>
  <si>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</si>
  <si>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</si>
  <si>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</si>
  <si>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</si>
  <si>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</si>
  <si>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</si>
  <si>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</si>
  <si>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</si>
  <si>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</si>
  <si>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</si>
  <si>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</si>
  <si>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</si>
  <si>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</si>
  <si>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</si>
  <si>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</si>
  <si>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</si>
  <si>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</si>
  <si>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</si>
  <si>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</si>
  <si>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</si>
  <si>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</si>
  <si>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</si>
  <si>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</si>
  <si>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</si>
  <si>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</si>
  <si>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</si>
  <si>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</si>
  <si>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</si>
  <si>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</si>
  <si>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</si>
  <si>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</si>
  <si>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</si>
  <si>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</si>
  <si>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</si>
  <si>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</si>
  <si>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</si>
  <si>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</si>
  <si>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</si>
  <si>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</si>
  <si>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</si>
  <si>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</si>
  <si>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</si>
  <si>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</si>
  <si>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</si>
  <si>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</si>
  <si>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</si>
  <si>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</si>
  <si>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</si>
  <si>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</si>
  <si>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</si>
  <si>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</si>
  <si>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</si>
  <si>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</si>
  <si>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</si>
  <si>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</si>
  <si>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</si>
  <si>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</si>
  <si>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</si>
  <si>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</si>
  <si>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</si>
  <si>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</si>
  <si>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</si>
  <si>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</si>
  <si>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</si>
  <si>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</si>
  <si>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</si>
  <si>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</si>
  <si>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</si>
  <si>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</si>
  <si>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</si>
  <si>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</si>
  <si>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</si>
  <si>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</si>
  <si>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</si>
  <si>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</si>
  <si>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</si>
  <si>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</si>
  <si>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</si>
  <si>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</si>
  <si>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</si>
  <si>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</si>
  <si>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</si>
  <si>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</si>
  <si>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</si>
  <si>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石川県珠洲市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</si>
  <si>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</si>
  <si>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</si>
  <si>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</si>
  <si>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</si>
  <si>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</si>
  <si>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</si>
  <si>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</si>
  <si>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</si>
  <si>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</si>
  <si>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</si>
  <si>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</si>
  <si>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</si>
  <si>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</si>
  <si>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</si>
  <si>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</si>
  <si>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</si>
  <si>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</si>
  <si>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</si>
  <si>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</si>
  <si>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</si>
  <si>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珠洲市賃貸住宅事業特別会計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</si>
  <si>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</si>
  <si>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</si>
  <si>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</si>
  <si>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</si>
  <si>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</si>
  <si>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</si>
  <si>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</si>
  <si>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</si>
  <si>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</si>
  <si>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</si>
  <si>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</si>
  <si>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</si>
  <si>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</si>
  <si>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珠洲市国民健康保険特別会計</t>
    <phoneticPr fontId="5"/>
  </si>
  <si>
    <t>珠洲市介護保険特別会計</t>
    <phoneticPr fontId="5"/>
  </si>
  <si>
    <t>珠洲市後期高齢者医療特別会計</t>
    <phoneticPr fontId="5"/>
  </si>
  <si>
    <t>珠洲市病院事業会計</t>
    <phoneticPr fontId="5"/>
  </si>
  <si>
    <t>法適用企業</t>
    <phoneticPr fontId="5"/>
  </si>
  <si>
    <t>珠洲市水道事業会計</t>
    <phoneticPr fontId="5"/>
  </si>
  <si>
    <t>珠洲市下水道事業会計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</si>
  <si>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</si>
  <si>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</si>
  <si>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</si>
  <si>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</si>
  <si>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</si>
  <si>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</si>
  <si>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</si>
  <si>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</si>
  <si>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</si>
  <si>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</si>
  <si>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</si>
  <si>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</si>
  <si>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</si>
  <si>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</si>
  <si>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</si>
  <si>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</si>
  <si>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</si>
  <si>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</si>
  <si>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</si>
  <si>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</si>
  <si>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</si>
  <si>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</si>
  <si>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</si>
  <si>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</si>
  <si>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</si>
  <si>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</si>
  <si>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</si>
  <si>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</si>
  <si>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</si>
  <si>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</si>
  <si>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</si>
  <si>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</si>
  <si>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</si>
  <si>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</si>
  <si>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</si>
  <si>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</si>
  <si>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</si>
  <si>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</si>
  <si>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</si>
  <si>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</si>
  <si>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</si>
  <si>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</si>
  <si>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</si>
  <si>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</si>
  <si>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</si>
  <si>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</si>
  <si>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</si>
  <si>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</si>
  <si>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</si>
  <si>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</si>
  <si>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</si>
  <si>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</si>
  <si>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</si>
  <si>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</si>
  <si>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</si>
  <si>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</si>
  <si>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</si>
  <si>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</si>
  <si>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</si>
  <si>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</si>
  <si>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</si>
  <si>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</si>
  <si>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</si>
  <si>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</si>
  <si>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</si>
  <si>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</si>
  <si>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</si>
  <si>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</si>
  <si>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</si>
  <si>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</si>
  <si>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</si>
  <si>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</si>
  <si>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</si>
  <si>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</si>
  <si>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</si>
  <si>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</si>
  <si>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</si>
  <si>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</si>
  <si>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</si>
  <si>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</si>
  <si>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</si>
  <si>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</si>
  <si>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</si>
  <si>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</si>
  <si>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</si>
  <si>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</si>
  <si>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</si>
  <si>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</si>
  <si>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</si>
  <si>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</si>
  <si>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</si>
  <si>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</si>
  <si>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</si>
  <si>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</si>
  <si>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</si>
  <si>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</si>
  <si>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</si>
  <si>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</si>
  <si>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</si>
  <si>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</si>
  <si>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</si>
  <si>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</si>
  <si>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</si>
  <si>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</si>
  <si>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</si>
  <si>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</si>
  <si>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</si>
  <si>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</si>
  <si>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</si>
  <si>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</si>
  <si>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</si>
  <si>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</si>
  <si>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</si>
  <si>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</si>
  <si>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</si>
  <si>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</si>
  <si>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</si>
  <si>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</si>
  <si>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</si>
  <si>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</si>
  <si>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</si>
  <si>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</si>
  <si>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</si>
  <si>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</si>
  <si>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</si>
  <si>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</si>
  <si>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</si>
  <si>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</si>
  <si>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</si>
  <si>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</si>
  <si>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</si>
  <si>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</si>
  <si>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</si>
  <si>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</si>
  <si>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</si>
  <si>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0.38</t>
  </si>
  <si>
    <t>▲ 0.36</t>
  </si>
  <si>
    <t>▲ 14.53</t>
  </si>
  <si>
    <t>一般会計</t>
  </si>
  <si>
    <t>珠洲市病院事業会計</t>
  </si>
  <si>
    <t>珠洲市水道事業会計</t>
  </si>
  <si>
    <t>珠洲市国民健康保険特別会計</t>
  </si>
  <si>
    <t>珠洲市介護保険特別会計</t>
  </si>
  <si>
    <t>珠洲市下水道事業会計</t>
  </si>
  <si>
    <t>珠洲市賃貸住宅事業特別会計</t>
  </si>
  <si>
    <t>珠洲市後期高齢者医療特別会計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</si>
  <si>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</si>
  <si>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</si>
  <si>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</si>
  <si>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</si>
  <si>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</si>
  <si>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</si>
  <si>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</si>
  <si>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</si>
  <si>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奥能登クリーン組合</t>
    <rPh sb="0" eb="3">
      <t>オクノト</t>
    </rPh>
    <rPh sb="7" eb="9">
      <t>クミアイ</t>
    </rPh>
    <phoneticPr fontId="6"/>
  </si>
  <si>
    <t>奥能登広域圏事務組合</t>
    <rPh sb="0" eb="10">
      <t>オクノトコウイキケンジムクミアイ</t>
    </rPh>
    <phoneticPr fontId="6"/>
  </si>
  <si>
    <t>石川県後期高齢者医療広域連合（一般会計）</t>
    <rPh sb="0" eb="3">
      <t>イシカワケン</t>
    </rPh>
    <rPh sb="3" eb="8">
      <t>コウキコウレイシャ</t>
    </rPh>
    <rPh sb="8" eb="10">
      <t>イリョウ</t>
    </rPh>
    <rPh sb="10" eb="14">
      <t>コウイキレンゴウ</t>
    </rPh>
    <rPh sb="15" eb="19">
      <t>イッパンカイケイ</t>
    </rPh>
    <phoneticPr fontId="6"/>
  </si>
  <si>
    <t>石川県後期高齢者医療広域連合（後期高齢者医療特別会計）</t>
    <rPh sb="0" eb="3">
      <t>イシカワケン</t>
    </rPh>
    <rPh sb="3" eb="8">
      <t>コウキコウレイシャ</t>
    </rPh>
    <rPh sb="8" eb="10">
      <t>イリョウ</t>
    </rPh>
    <rPh sb="10" eb="14">
      <t>コウイキレンゴウ</t>
    </rPh>
    <rPh sb="15" eb="20">
      <t>コウキコウレイシャ</t>
    </rPh>
    <rPh sb="20" eb="22">
      <t>イリョウ</t>
    </rPh>
    <rPh sb="22" eb="26">
      <t>トクベツカイケイ</t>
    </rPh>
    <phoneticPr fontId="6"/>
  </si>
  <si>
    <t>石川県市町村消防団員等公務災害補償等組合</t>
    <rPh sb="0" eb="3">
      <t>イシカワケン</t>
    </rPh>
    <rPh sb="3" eb="6">
      <t>シチョウソン</t>
    </rPh>
    <rPh sb="6" eb="11">
      <t>ショウボウダンイントウ</t>
    </rPh>
    <rPh sb="11" eb="15">
      <t>コウムサイガイ</t>
    </rPh>
    <rPh sb="15" eb="18">
      <t>ホショウトウ</t>
    </rPh>
    <rPh sb="18" eb="20">
      <t>クミアイ</t>
    </rPh>
    <phoneticPr fontId="6"/>
  </si>
  <si>
    <t>石川県市町村消防賞じゅつ金組合</t>
    <rPh sb="0" eb="3">
      <t>イシカワケン</t>
    </rPh>
    <rPh sb="3" eb="6">
      <t>シチョウソン</t>
    </rPh>
    <rPh sb="6" eb="8">
      <t>ショウボウ</t>
    </rPh>
    <rPh sb="8" eb="9">
      <t>ショウ</t>
    </rPh>
    <rPh sb="12" eb="13">
      <t>キン</t>
    </rPh>
    <rPh sb="13" eb="15">
      <t>クミアイ</t>
    </rPh>
    <phoneticPr fontId="6"/>
  </si>
  <si>
    <t>のと鉄道運営助成基金事務組合</t>
    <rPh sb="2" eb="4">
      <t>テツドウ</t>
    </rPh>
    <rPh sb="4" eb="10">
      <t>ウンエイジョセイキキン</t>
    </rPh>
    <rPh sb="10" eb="14">
      <t>ジムクミアイ</t>
    </rPh>
    <phoneticPr fontId="6"/>
  </si>
  <si>
    <t>（財）鉢ヶ崎リゾート振興協会</t>
    <rPh sb="1" eb="2">
      <t>ザイ</t>
    </rPh>
    <rPh sb="3" eb="6">
      <t>ハチガサキ</t>
    </rPh>
    <rPh sb="10" eb="14">
      <t>シンコウキョウカイ</t>
    </rPh>
    <phoneticPr fontId="6"/>
  </si>
  <si>
    <t>珠洲鉢ヶ崎ホテル株式会社</t>
    <rPh sb="0" eb="5">
      <t>スズハチガサキ</t>
    </rPh>
    <rPh sb="8" eb="12">
      <t>カブシキカイシャ</t>
    </rPh>
    <phoneticPr fontId="6"/>
  </si>
  <si>
    <t>珠洲土地開発公社</t>
    <rPh sb="0" eb="8">
      <t>スズトチカイハツコウシャ</t>
    </rPh>
    <phoneticPr fontId="6"/>
  </si>
  <si>
    <t>-</t>
    <phoneticPr fontId="2"/>
  </si>
  <si>
    <t>珠洲市震災復興基金</t>
    <rPh sb="0" eb="3">
      <t>スズシ</t>
    </rPh>
    <rPh sb="3" eb="5">
      <t>シンサイ</t>
    </rPh>
    <rPh sb="5" eb="7">
      <t>フッコウ</t>
    </rPh>
    <rPh sb="7" eb="9">
      <t>キキン</t>
    </rPh>
    <phoneticPr fontId="5"/>
  </si>
  <si>
    <t>公共施設管理基金</t>
    <rPh sb="0" eb="2">
      <t>コウキョウ</t>
    </rPh>
    <rPh sb="2" eb="4">
      <t>シセツ</t>
    </rPh>
    <rPh sb="4" eb="6">
      <t>カンリ</t>
    </rPh>
    <rPh sb="6" eb="8">
      <t>キキン</t>
    </rPh>
    <phoneticPr fontId="38"/>
  </si>
  <si>
    <t>多目的ホール施設管理等基金</t>
    <rPh sb="0" eb="3">
      <t>タモクテキ</t>
    </rPh>
    <rPh sb="6" eb="8">
      <t>シセツ</t>
    </rPh>
    <rPh sb="8" eb="10">
      <t>カンリ</t>
    </rPh>
    <rPh sb="10" eb="11">
      <t>トウ</t>
    </rPh>
    <rPh sb="11" eb="13">
      <t>キキン</t>
    </rPh>
    <phoneticPr fontId="38"/>
  </si>
  <si>
    <t>賃貸住宅事業基金</t>
    <rPh sb="0" eb="4">
      <t>チンタイジュウタク</t>
    </rPh>
    <rPh sb="4" eb="6">
      <t>ジギョウ</t>
    </rPh>
    <rPh sb="6" eb="8">
      <t>キキン</t>
    </rPh>
    <phoneticPr fontId="38"/>
  </si>
  <si>
    <t>地域福祉推進基金</t>
    <rPh sb="0" eb="2">
      <t>チイキ</t>
    </rPh>
    <rPh sb="2" eb="4">
      <t>フクシ</t>
    </rPh>
    <rPh sb="4" eb="6">
      <t>スイシン</t>
    </rPh>
    <rPh sb="6" eb="8">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</si>
  <si>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</si>
  <si>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</si>
  <si>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令和6年度においては「該当なし」となっている。令和6年能登半島地震及び奥能登豪雨からの復旧・復興事業の実施により地方債残高の増加、充当可能基金の減少が見込まれるため、引き続き財政の健全化に努める。
　有形固定資産減価償却率は類似団体平均と同程度となっており、上昇傾向にあるため、今後予想される施設の統廃合などを見据え、珠洲市公共施設等総合管理計画の見直しを行い、施設の適正な管理に努める。</t>
    <rPh sb="128" eb="131">
      <t>ドウテイド</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</si>
  <si>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</si>
  <si>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</si>
  <si>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</si>
  <si>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</si>
  <si>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</si>
  <si>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</si>
  <si>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将来負担比率は、今後は震災からの復旧・復興にあたり、地方債残高の増加、充当可能基金の減少が見込まれることから、過疎債等有利な地方債を借入れ将来負担の抑制に努めたい。
　実質公債費比率は、交付税措置の有利な地方債を選択する等の財政運営を行ってきたものの、大型建設事業の実施及び令和6年能登半島地震及び奥能登豪雨からの復旧・復興事業の実施による地方債残高の増加に伴い今後も増加していくものと見込まれる。引き続き有利な地方債を選択するほか、必要に応じて繰上げ償還を実施するなど、健全な財政運営に努めたい。</t>
    <rPh sb="218" eb="220">
      <t>ヒツヨウ</t>
    </rPh>
    <rPh sb="221" eb="222">
      <t>オウ</t>
    </rPh>
    <rPh sb="224" eb="226">
      <t>クリア</t>
    </rPh>
    <rPh sb="227" eb="229">
      <t>ショウカン</t>
    </rPh>
    <rPh sb="230" eb="232">
      <t>ジッシ</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</si>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</sst>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6396BF9-0492-411B-91C0-67A662AC1ED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B986-410A-A82D-6E6E41A40AA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163468</c:v>
                </c:pt>
                <c:pt idx="1">
                  <c:v>202847</c:v>
                </c:pt>
                <c:pt idx="2">
                  <c:v>269372</c:v>
                </c:pt>
                <c:pt idx="3">
                  <c:v>130042</c:v>
                </c:pt>
                <c:pt idx="4">
                  <c:v>86579</c:v>
                </c:pt>
              </c:numCache>
            </c:numRef>
          </c:val>
          <c:smooth val="0"/>
          <c:extLst>
            <c:ext xmlns:c16="http://schemas.microsoft.com/office/drawing/2014/chart" uri="{C3380CC4-5D6E-409C-BE32-E72D297353CC}">
              <c16:uniqueId val="{00000001-B986-410A-A82D-6E6E41A40AA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6.44</c:v>
                </c:pt>
                <c:pt idx="1">
                  <c:v>5.69</c:v>
                </c:pt>
                <c:pt idx="2">
                  <c:v>5.52</c:v>
                </c:pt>
                <c:pt idx="3">
                  <c:v>23.98</c:v>
                </c:pt>
                <c:pt idx="4">
                  <c:v>31.74</c:v>
                </c:pt>
              </c:numCache>
            </c:numRef>
          </c:val>
          <c:extLst>
            <c:ext xmlns:c16="http://schemas.microsoft.com/office/drawing/2014/chart" uri="{C3380CC4-5D6E-409C-BE32-E72D297353CC}">
              <c16:uniqueId val="{00000000-81A7-4DE6-B5A5-DC863C4CB02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39.770000000000003</c:v>
                </c:pt>
                <c:pt idx="1">
                  <c:v>40.9</c:v>
                </c:pt>
                <c:pt idx="2">
                  <c:v>45.67</c:v>
                </c:pt>
                <c:pt idx="3">
                  <c:v>15.52</c:v>
                </c:pt>
                <c:pt idx="4">
                  <c:v>40.28</c:v>
                </c:pt>
              </c:numCache>
            </c:numRef>
          </c:val>
          <c:extLst>
            <c:ext xmlns:c16="http://schemas.microsoft.com/office/drawing/2014/chart" uri="{C3380CC4-5D6E-409C-BE32-E72D297353CC}">
              <c16:uniqueId val="{00000001-81A7-4DE6-B5A5-DC863C4CB02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5.29</c:v>
                </c:pt>
                <c:pt idx="1">
                  <c:v>-0.38</c:v>
                </c:pt>
                <c:pt idx="2">
                  <c:v>-0.36</c:v>
                </c:pt>
                <c:pt idx="3">
                  <c:v>-14.53</c:v>
                </c:pt>
                <c:pt idx="4">
                  <c:v>7.38</c:v>
                </c:pt>
              </c:numCache>
            </c:numRef>
          </c:val>
          <c:smooth val="0"/>
          <c:extLst>
            <c:ext xmlns:c16="http://schemas.microsoft.com/office/drawing/2014/chart" uri="{C3380CC4-5D6E-409C-BE32-E72D297353CC}">
              <c16:uniqueId val="{00000002-81A7-4DE6-B5A5-DC863C4CB02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806-4AF8-8496-B23EBBF8715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806-4AF8-8496-B23EBBF87150}"/>
            </c:ext>
          </c:extLst>
        </c:ser>
        <c:ser>
          <c:idx val="2"/>
          <c:order val="2"/>
          <c:tx>
            <c:strRef>
              <c:f>データシート!$A$29</c:f>
              <c:strCache>
                <c:ptCount val="1"/>
                <c:pt idx="0">
                  <c:v>珠洲市後期高齢者医療特別会計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9806-4AF8-8496-B23EBBF87150}"/>
            </c:ext>
          </c:extLst>
        </c:ser>
        <c:ser>
          <c:idx val="3"/>
          <c:order val="3"/>
          <c:tx>
            <c:strRef>
              <c:f>データシート!$A$30</c:f>
              <c:strCache>
                <c:ptCount val="1"/>
                <c:pt idx="0">
                  <c:v>珠洲市賃貸住宅事業特別会計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9806-4AF8-8496-B23EBBF87150}"/>
            </c:ext>
          </c:extLst>
        </c:ser>
        <c:ser>
          <c:idx val="4"/>
          <c:order val="4"/>
          <c:tx>
            <c:strRef>
              <c:f>データシート!$A$31</c:f>
              <c:strCache>
                <c:ptCount val="1"/>
                <c:pt idx="0">
                  <c:v>珠洲市下水道事業会計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0.28000000000000003</c:v>
                </c:pt>
                <c:pt idx="2">
                  <c:v>#N/A</c:v>
                </c:pt>
                <c:pt idx="3">
                  <c:v>0.38</c:v>
                </c:pt>
                <c:pt idx="4">
                  <c:v>#N/A</c:v>
                </c:pt>
                <c:pt idx="5">
                  <c:v>0.77</c:v>
                </c:pt>
                <c:pt idx="6">
                  <c:v>#N/A</c:v>
                </c:pt>
                <c:pt idx="7">
                  <c:v>0.59</c:v>
                </c:pt>
                <c:pt idx="8">
                  <c:v>#N/A</c:v>
                </c:pt>
                <c:pt idx="9">
                  <c:v>0.27</c:v>
                </c:pt>
              </c:numCache>
            </c:numRef>
          </c:val>
          <c:extLst>
            <c:ext xmlns:c16="http://schemas.microsoft.com/office/drawing/2014/chart" uri="{C3380CC4-5D6E-409C-BE32-E72D297353CC}">
              <c16:uniqueId val="{00000004-9806-4AF8-8496-B23EBBF87150}"/>
            </c:ext>
          </c:extLst>
        </c:ser>
        <c:ser>
          <c:idx val="5"/>
          <c:order val="5"/>
          <c:tx>
            <c:strRef>
              <c:f>データシート!$A$32</c:f>
              <c:strCache>
                <c:ptCount val="1"/>
                <c:pt idx="0">
                  <c:v>珠洲市介護保険特別会計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0.56999999999999995</c:v>
                </c:pt>
                <c:pt idx="2">
                  <c:v>#N/A</c:v>
                </c:pt>
                <c:pt idx="3">
                  <c:v>0.91</c:v>
                </c:pt>
                <c:pt idx="4">
                  <c:v>#N/A</c:v>
                </c:pt>
                <c:pt idx="5">
                  <c:v>1.39</c:v>
                </c:pt>
                <c:pt idx="6">
                  <c:v>#N/A</c:v>
                </c:pt>
                <c:pt idx="7">
                  <c:v>3.53</c:v>
                </c:pt>
                <c:pt idx="8">
                  <c:v>#N/A</c:v>
                </c:pt>
                <c:pt idx="9">
                  <c:v>0.48</c:v>
                </c:pt>
              </c:numCache>
            </c:numRef>
          </c:val>
          <c:extLst>
            <c:ext xmlns:c16="http://schemas.microsoft.com/office/drawing/2014/chart" uri="{C3380CC4-5D6E-409C-BE32-E72D297353CC}">
              <c16:uniqueId val="{00000005-9806-4AF8-8496-B23EBBF87150}"/>
            </c:ext>
          </c:extLst>
        </c:ser>
        <c:ser>
          <c:idx val="6"/>
          <c:order val="6"/>
          <c:tx>
            <c:strRef>
              <c:f>データシート!$A$33</c:f>
              <c:strCache>
                <c:ptCount val="1"/>
                <c:pt idx="0">
                  <c:v>珠洲市国民健康保険特別会計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0</c:v>
                </c:pt>
                <c:pt idx="4">
                  <c:v>#N/A</c:v>
                </c:pt>
                <c:pt idx="5">
                  <c:v>0</c:v>
                </c:pt>
                <c:pt idx="6">
                  <c:v>#N/A</c:v>
                </c:pt>
                <c:pt idx="7">
                  <c:v>0</c:v>
                </c:pt>
                <c:pt idx="8">
                  <c:v>#N/A</c:v>
                </c:pt>
                <c:pt idx="9">
                  <c:v>3.6</c:v>
                </c:pt>
              </c:numCache>
            </c:numRef>
          </c:val>
          <c:extLst>
            <c:ext xmlns:c16="http://schemas.microsoft.com/office/drawing/2014/chart" uri="{C3380CC4-5D6E-409C-BE32-E72D297353CC}">
              <c16:uniqueId val="{00000006-9806-4AF8-8496-B23EBBF87150}"/>
            </c:ext>
          </c:extLst>
        </c:ser>
        <c:ser>
          <c:idx val="7"/>
          <c:order val="7"/>
          <c:tx>
            <c:strRef>
              <c:f>データシート!$A$34</c:f>
              <c:strCache>
                <c:ptCount val="1"/>
                <c:pt idx="0">
                  <c:v>珠洲市水道事業会計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22.26</c:v>
                </c:pt>
                <c:pt idx="2">
                  <c:v>#N/A</c:v>
                </c:pt>
                <c:pt idx="3">
                  <c:v>21.45</c:v>
                </c:pt>
                <c:pt idx="4">
                  <c:v>#N/A</c:v>
                </c:pt>
                <c:pt idx="5">
                  <c:v>23.28</c:v>
                </c:pt>
                <c:pt idx="6">
                  <c:v>#N/A</c:v>
                </c:pt>
                <c:pt idx="7">
                  <c:v>23.57</c:v>
                </c:pt>
                <c:pt idx="8">
                  <c:v>#N/A</c:v>
                </c:pt>
                <c:pt idx="9">
                  <c:v>4.97</c:v>
                </c:pt>
              </c:numCache>
            </c:numRef>
          </c:val>
          <c:extLst>
            <c:ext xmlns:c16="http://schemas.microsoft.com/office/drawing/2014/chart" uri="{C3380CC4-5D6E-409C-BE32-E72D297353CC}">
              <c16:uniqueId val="{00000007-9806-4AF8-8496-B23EBBF87150}"/>
            </c:ext>
          </c:extLst>
        </c:ser>
        <c:ser>
          <c:idx val="8"/>
          <c:order val="8"/>
          <c:tx>
            <c:strRef>
              <c:f>データシート!$A$35</c:f>
              <c:strCache>
                <c:ptCount val="1"/>
                <c:pt idx="0">
                  <c:v>珠洲市病院事業会計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25.92</c:v>
                </c:pt>
                <c:pt idx="2">
                  <c:v>#N/A</c:v>
                </c:pt>
                <c:pt idx="3">
                  <c:v>24.01</c:v>
                </c:pt>
                <c:pt idx="4">
                  <c:v>#N/A</c:v>
                </c:pt>
                <c:pt idx="5">
                  <c:v>25.67</c:v>
                </c:pt>
                <c:pt idx="6">
                  <c:v>#N/A</c:v>
                </c:pt>
                <c:pt idx="7">
                  <c:v>15.01</c:v>
                </c:pt>
                <c:pt idx="8">
                  <c:v>#N/A</c:v>
                </c:pt>
                <c:pt idx="9">
                  <c:v>9.3800000000000008</c:v>
                </c:pt>
              </c:numCache>
            </c:numRef>
          </c:val>
          <c:extLst>
            <c:ext xmlns:c16="http://schemas.microsoft.com/office/drawing/2014/chart" uri="{C3380CC4-5D6E-409C-BE32-E72D297353CC}">
              <c16:uniqueId val="{00000008-9806-4AF8-8496-B23EBBF8715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6.44</c:v>
                </c:pt>
                <c:pt idx="2">
                  <c:v>#N/A</c:v>
                </c:pt>
                <c:pt idx="3">
                  <c:v>5.69</c:v>
                </c:pt>
                <c:pt idx="4">
                  <c:v>#N/A</c:v>
                </c:pt>
                <c:pt idx="5">
                  <c:v>5.52</c:v>
                </c:pt>
                <c:pt idx="6">
                  <c:v>#N/A</c:v>
                </c:pt>
                <c:pt idx="7">
                  <c:v>23.97</c:v>
                </c:pt>
                <c:pt idx="8">
                  <c:v>#N/A</c:v>
                </c:pt>
                <c:pt idx="9">
                  <c:v>31.73</c:v>
                </c:pt>
              </c:numCache>
            </c:numRef>
          </c:val>
          <c:extLst>
            <c:ext xmlns:c16="http://schemas.microsoft.com/office/drawing/2014/chart" uri="{C3380CC4-5D6E-409C-BE32-E72D297353CC}">
              <c16:uniqueId val="{00000009-9806-4AF8-8496-B23EBBF8715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1593</c:v>
                </c:pt>
                <c:pt idx="5">
                  <c:v>1781</c:v>
                </c:pt>
                <c:pt idx="8">
                  <c:v>1556</c:v>
                </c:pt>
                <c:pt idx="11">
                  <c:v>1602</c:v>
                </c:pt>
                <c:pt idx="14">
                  <c:v>1414</c:v>
                </c:pt>
              </c:numCache>
            </c:numRef>
          </c:val>
          <c:extLst>
            <c:ext xmlns:c16="http://schemas.microsoft.com/office/drawing/2014/chart" uri="{C3380CC4-5D6E-409C-BE32-E72D297353CC}">
              <c16:uniqueId val="{00000000-0908-4C0B-8600-6A8727D772F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1</c:v>
                </c:pt>
                <c:pt idx="12">
                  <c:v>0</c:v>
                </c:pt>
              </c:numCache>
            </c:numRef>
          </c:val>
          <c:extLst>
            <c:ext xmlns:c16="http://schemas.microsoft.com/office/drawing/2014/chart" uri="{C3380CC4-5D6E-409C-BE32-E72D297353CC}">
              <c16:uniqueId val="{00000001-0908-4C0B-8600-6A8727D772F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0908-4C0B-8600-6A8727D772F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48</c:v>
                </c:pt>
                <c:pt idx="3">
                  <c:v>37</c:v>
                </c:pt>
                <c:pt idx="6">
                  <c:v>47</c:v>
                </c:pt>
                <c:pt idx="9">
                  <c:v>36</c:v>
                </c:pt>
                <c:pt idx="12">
                  <c:v>29</c:v>
                </c:pt>
              </c:numCache>
            </c:numRef>
          </c:val>
          <c:extLst>
            <c:ext xmlns:c16="http://schemas.microsoft.com/office/drawing/2014/chart" uri="{C3380CC4-5D6E-409C-BE32-E72D297353CC}">
              <c16:uniqueId val="{00000003-0908-4C0B-8600-6A8727D772F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862</c:v>
                </c:pt>
                <c:pt idx="3">
                  <c:v>903</c:v>
                </c:pt>
                <c:pt idx="6">
                  <c:v>889</c:v>
                </c:pt>
                <c:pt idx="9">
                  <c:v>901</c:v>
                </c:pt>
                <c:pt idx="12">
                  <c:v>812</c:v>
                </c:pt>
              </c:numCache>
            </c:numRef>
          </c:val>
          <c:extLst>
            <c:ext xmlns:c16="http://schemas.microsoft.com/office/drawing/2014/chart" uri="{C3380CC4-5D6E-409C-BE32-E72D297353CC}">
              <c16:uniqueId val="{00000004-0908-4C0B-8600-6A8727D772F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908-4C0B-8600-6A8727D772F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908-4C0B-8600-6A8727D772F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1415</c:v>
                </c:pt>
                <c:pt idx="3">
                  <c:v>1601</c:v>
                </c:pt>
                <c:pt idx="6">
                  <c:v>1442</c:v>
                </c:pt>
                <c:pt idx="9">
                  <c:v>1569</c:v>
                </c:pt>
                <c:pt idx="12">
                  <c:v>1488</c:v>
                </c:pt>
              </c:numCache>
            </c:numRef>
          </c:val>
          <c:extLst>
            <c:ext xmlns:c16="http://schemas.microsoft.com/office/drawing/2014/chart" uri="{C3380CC4-5D6E-409C-BE32-E72D297353CC}">
              <c16:uniqueId val="{00000007-0908-4C0B-8600-6A8727D772F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732</c:v>
                </c:pt>
                <c:pt idx="2">
                  <c:v>#N/A</c:v>
                </c:pt>
                <c:pt idx="3">
                  <c:v>#N/A</c:v>
                </c:pt>
                <c:pt idx="4">
                  <c:v>760</c:v>
                </c:pt>
                <c:pt idx="5">
                  <c:v>#N/A</c:v>
                </c:pt>
                <c:pt idx="6">
                  <c:v>#N/A</c:v>
                </c:pt>
                <c:pt idx="7">
                  <c:v>822</c:v>
                </c:pt>
                <c:pt idx="8">
                  <c:v>#N/A</c:v>
                </c:pt>
                <c:pt idx="9">
                  <c:v>#N/A</c:v>
                </c:pt>
                <c:pt idx="10">
                  <c:v>905</c:v>
                </c:pt>
                <c:pt idx="11">
                  <c:v>#N/A</c:v>
                </c:pt>
                <c:pt idx="12">
                  <c:v>#N/A</c:v>
                </c:pt>
                <c:pt idx="13">
                  <c:v>915</c:v>
                </c:pt>
                <c:pt idx="14">
                  <c:v>#N/A</c:v>
                </c:pt>
              </c:numCache>
            </c:numRef>
          </c:val>
          <c:smooth val="0"/>
          <c:extLst>
            <c:ext xmlns:c16="http://schemas.microsoft.com/office/drawing/2014/chart" uri="{C3380CC4-5D6E-409C-BE32-E72D297353CC}">
              <c16:uniqueId val="{00000008-0908-4C0B-8600-6A8727D772F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14553</c:v>
                </c:pt>
                <c:pt idx="5">
                  <c:v>14662</c:v>
                </c:pt>
                <c:pt idx="8">
                  <c:v>15462</c:v>
                </c:pt>
                <c:pt idx="11">
                  <c:v>15028</c:v>
                </c:pt>
                <c:pt idx="14">
                  <c:v>41725</c:v>
                </c:pt>
              </c:numCache>
            </c:numRef>
          </c:val>
          <c:extLst>
            <c:ext xmlns:c16="http://schemas.microsoft.com/office/drawing/2014/chart" uri="{C3380CC4-5D6E-409C-BE32-E72D297353CC}">
              <c16:uniqueId val="{00000000-1D51-45BF-9593-DBE482076BE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763</c:v>
                </c:pt>
                <c:pt idx="5">
                  <c:v>708</c:v>
                </c:pt>
                <c:pt idx="8">
                  <c:v>654</c:v>
                </c:pt>
                <c:pt idx="11">
                  <c:v>596</c:v>
                </c:pt>
                <c:pt idx="14">
                  <c:v>508</c:v>
                </c:pt>
              </c:numCache>
            </c:numRef>
          </c:val>
          <c:extLst>
            <c:ext xmlns:c16="http://schemas.microsoft.com/office/drawing/2014/chart" uri="{C3380CC4-5D6E-409C-BE32-E72D297353CC}">
              <c16:uniqueId val="{00000001-1D51-45BF-9593-DBE482076BE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5800</c:v>
                </c:pt>
                <c:pt idx="5">
                  <c:v>6382</c:v>
                </c:pt>
                <c:pt idx="8">
                  <c:v>6506</c:v>
                </c:pt>
                <c:pt idx="11">
                  <c:v>9613</c:v>
                </c:pt>
                <c:pt idx="14">
                  <c:v>13999</c:v>
                </c:pt>
              </c:numCache>
            </c:numRef>
          </c:val>
          <c:extLst>
            <c:ext xmlns:c16="http://schemas.microsoft.com/office/drawing/2014/chart" uri="{C3380CC4-5D6E-409C-BE32-E72D297353CC}">
              <c16:uniqueId val="{00000002-1D51-45BF-9593-DBE482076BE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D51-45BF-9593-DBE482076BE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D51-45BF-9593-DBE482076BE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D51-45BF-9593-DBE482076BE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1552</c:v>
                </c:pt>
                <c:pt idx="3">
                  <c:v>1575</c:v>
                </c:pt>
                <c:pt idx="6">
                  <c:v>1595</c:v>
                </c:pt>
                <c:pt idx="9">
                  <c:v>1641</c:v>
                </c:pt>
                <c:pt idx="12">
                  <c:v>1633</c:v>
                </c:pt>
              </c:numCache>
            </c:numRef>
          </c:val>
          <c:extLst>
            <c:ext xmlns:c16="http://schemas.microsoft.com/office/drawing/2014/chart" uri="{C3380CC4-5D6E-409C-BE32-E72D297353CC}">
              <c16:uniqueId val="{00000006-1D51-45BF-9593-DBE482076BE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195</c:v>
                </c:pt>
                <c:pt idx="3">
                  <c:v>147</c:v>
                </c:pt>
                <c:pt idx="6">
                  <c:v>101</c:v>
                </c:pt>
                <c:pt idx="9">
                  <c:v>68</c:v>
                </c:pt>
                <c:pt idx="12">
                  <c:v>195</c:v>
                </c:pt>
              </c:numCache>
            </c:numRef>
          </c:val>
          <c:extLst>
            <c:ext xmlns:c16="http://schemas.microsoft.com/office/drawing/2014/chart" uri="{C3380CC4-5D6E-409C-BE32-E72D297353CC}">
              <c16:uniqueId val="{00000007-1D51-45BF-9593-DBE482076BE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8542</c:v>
                </c:pt>
                <c:pt idx="3">
                  <c:v>7643</c:v>
                </c:pt>
                <c:pt idx="6">
                  <c:v>6761</c:v>
                </c:pt>
                <c:pt idx="9">
                  <c:v>6831</c:v>
                </c:pt>
                <c:pt idx="12">
                  <c:v>6383</c:v>
                </c:pt>
              </c:numCache>
            </c:numRef>
          </c:val>
          <c:extLst>
            <c:ext xmlns:c16="http://schemas.microsoft.com/office/drawing/2014/chart" uri="{C3380CC4-5D6E-409C-BE32-E72D297353CC}">
              <c16:uniqueId val="{00000008-1D51-45BF-9593-DBE482076BE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D51-45BF-9593-DBE482076BE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13354</c:v>
                </c:pt>
                <c:pt idx="3">
                  <c:v>14016</c:v>
                </c:pt>
                <c:pt idx="6">
                  <c:v>15671</c:v>
                </c:pt>
                <c:pt idx="9">
                  <c:v>15591</c:v>
                </c:pt>
                <c:pt idx="12">
                  <c:v>43679</c:v>
                </c:pt>
              </c:numCache>
            </c:numRef>
          </c:val>
          <c:extLst>
            <c:ext xmlns:c16="http://schemas.microsoft.com/office/drawing/2014/chart" uri="{C3380CC4-5D6E-409C-BE32-E72D297353CC}">
              <c16:uniqueId val="{0000000A-1D51-45BF-9593-DBE482076BE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2528</c:v>
                </c:pt>
                <c:pt idx="2">
                  <c:v>#N/A</c:v>
                </c:pt>
                <c:pt idx="3">
                  <c:v>#N/A</c:v>
                </c:pt>
                <c:pt idx="4">
                  <c:v>1629</c:v>
                </c:pt>
                <c:pt idx="5">
                  <c:v>#N/A</c:v>
                </c:pt>
                <c:pt idx="6">
                  <c:v>#N/A</c:v>
                </c:pt>
                <c:pt idx="7">
                  <c:v>1506</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D51-45BF-9593-DBE482076BE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3162</c:v>
                </c:pt>
                <c:pt idx="1">
                  <c:v>1074</c:v>
                </c:pt>
                <c:pt idx="2">
                  <c:v>2732</c:v>
                </c:pt>
              </c:numCache>
            </c:numRef>
          </c:val>
          <c:extLst>
            <c:ext xmlns:c16="http://schemas.microsoft.com/office/drawing/2014/chart" uri="{C3380CC4-5D6E-409C-BE32-E72D297353CC}">
              <c16:uniqueId val="{00000000-9E38-48F4-A6B9-A524BCF94E1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49</c:v>
                </c:pt>
                <c:pt idx="1">
                  <c:v>1049</c:v>
                </c:pt>
                <c:pt idx="2">
                  <c:v>1049</c:v>
                </c:pt>
              </c:numCache>
            </c:numRef>
          </c:val>
          <c:extLst>
            <c:ext xmlns:c16="http://schemas.microsoft.com/office/drawing/2014/chart" uri="{C3380CC4-5D6E-409C-BE32-E72D297353CC}">
              <c16:uniqueId val="{00000001-9E38-48F4-A6B9-A524BCF94E1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2566</c:v>
                </c:pt>
                <c:pt idx="1">
                  <c:v>6714</c:v>
                </c:pt>
                <c:pt idx="2">
                  <c:v>9690</c:v>
                </c:pt>
              </c:numCache>
            </c:numRef>
          </c:val>
          <c:extLst>
            <c:ext xmlns:c16="http://schemas.microsoft.com/office/drawing/2014/chart" uri="{C3380CC4-5D6E-409C-BE32-E72D297353CC}">
              <c16:uniqueId val="{00000002-9E38-48F4-A6B9-A524BCF94E1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{1D37EC67-3B46-480F-8EA8-379F044477EA}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8B1-4611-9706-BBC4BA7EC16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{DFE408C5-F04D-4E0A-8343-D6532F3ADB7C}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8B1-4611-9706-BBC4BA7EC16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{2D335FB3-2ECC-4C0A-BE3C-A243A830B199}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8B1-4611-9706-BBC4BA7EC16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{F6F49DA8-FFB5-48C0-ABEE-FB632783CC5F}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8B1-4611-9706-BBC4BA7EC16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{74786DC3-83D5-40B0-82ED-39499F9E6C8E}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8B1-4611-9706-BBC4BA7EC16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{611DE122-220C-48FA-AACB-02EC181C8E59}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8B1-4611-9706-BBC4BA7EC16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{9AC72C42-32F0-4FAD-9450-F21AC11F54BB}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8B1-4611-9706-BBC4BA7EC16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{B57800F0-CDEF-4785-99E4-E011781102D5}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8B1-4611-9706-BBC4BA7EC16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{D30ED736-D956-42AF-99A9-F76CA85CEC69}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8B1-4611-9706-BBC4BA7EC16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58.1</c:v>
                </c:pt>
                <c:pt idx="8">
                  <c:v>59.8</c:v>
                </c:pt>
                <c:pt idx="16">
                  <c:v>61.1</c:v>
                </c:pt>
                <c:pt idx="24">
                  <c:v>62.8</c:v>
                </c:pt>
                <c:pt idx="32">
                  <c:v>64.599999999999994</c:v>
                </c:pt>
              </c:numCache>
            </c:numRef>
          </c:xVal>
          <c:yVal>
            <c:numRef>
              <c:f>公会計指標分析・財政指標組合せ分析表!$BP$51:$DC$51</c:f>
              <c:numCache>
                <c:formatCode>#,##0.0;"▲ "#,##0.0</c:formatCode>
                <c:ptCount val="40"/>
                <c:pt idx="0">
                  <c:v>47.5</c:v>
                </c:pt>
                <c:pt idx="8">
                  <c:v>28.8</c:v>
                </c:pt>
                <c:pt idx="16">
                  <c:v>27.8</c:v>
                </c:pt>
              </c:numCache>
            </c:numRef>
          </c:yVal>
          <c:smooth val="0"/>
          <c:extLst>
            <c:ext xmlns:c16="http://schemas.microsoft.com/office/drawing/2014/chart" uri="{C3380CC4-5D6E-409C-BE32-E72D297353CC}">
              <c16:uniqueId val="{00000009-88B1-4611-9706-BBC4BA7EC16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{8AF61A5E-2895-44F7-8F56-63CD5354C484}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8B1-4611-9706-BBC4BA7EC16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{FABD5CE7-BE35-42E4-8336-EA29F5D63CC7}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8B1-4611-9706-BBC4BA7EC16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{B68F7D24-2A2E-4CA1-BC06-337ECF5F0C5C}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8B1-4611-9706-BBC4BA7EC16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{5A4A918A-7007-4F34-B275-E68529E2EEF8}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8B1-4611-9706-BBC4BA7EC16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{ECC45B09-A412-4776-B6E0-FD9B9E867A73}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8B1-4611-9706-BBC4BA7EC16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{B0C0D4B5-3D6B-4779-A74D-5E1AC3A2E22A}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8B1-4611-9706-BBC4BA7EC16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{6D3D1C78-DFCD-421C-88C2-B3A457574D7B}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8B1-4611-9706-BBC4BA7EC16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{FB14CBF5-55B4-46C5-A61A-DB0F119BFA4E}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8B1-4611-9706-BBC4BA7EC16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{B4ECBF15-732B-4475-870C-1175AA8C6AF4}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8B1-4611-9706-BBC4BA7EC16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88B1-4611-9706-BBC4BA7EC16A}"/>
            </c:ext>
          </c:extLst>
        </c:ser>
        <c:dLbls>
          <c:showLegendKey val="0"/>
          <c:showVal val="1"/>
          <c:showCatName val="0"/>
          <c:showSerName val="0"/>
          <c:showPercent val="0"/>
          <c:showBubbleSize val="0"/>
        </c:dLbls>
        <c:axId val="46179840"/>
        <c:axId val="46181760"/>
      </c:scatterChart>
      <c:valAx>
        <c:axId val="46179840"/>
        <c:scaling>
          <c:orientation val="maxMin"/>
          <c:max val="67"/>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{9B223455-8538-4EA5-A531-2D274AABACE1}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D91-4AF5-8197-1230D48418D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{090FDD39-C44A-4F88-8141-65E9FC2E386C}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D91-4AF5-8197-1230D48418D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{D4704CE8-1DF4-4E00-9407-DD7FF7488059}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D91-4AF5-8197-1230D48418D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{77FB9099-F70E-4877-8290-5602CB40DCDA}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D91-4AF5-8197-1230D48418D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{D230A842-24E5-4F5F-B20E-E854E79E0FB1}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D91-4AF5-8197-1230D48418D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{6C7A235A-A4E2-41BA-B413-D0150EE81FC5}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D91-4AF5-8197-1230D48418D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{420073AB-7904-4C7F-99F1-D1AEB71E6EAD}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D91-4AF5-8197-1230D48418D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{E576A149-9F24-4047-B294-E686C3D89B25}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D91-4AF5-8197-1230D48418D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{01BDC123-3261-4E62-9660-70A3075C679E}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D91-4AF5-8197-1230D48418D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13.7</c:v>
                </c:pt>
                <c:pt idx="8">
                  <c:v>13.6</c:v>
                </c:pt>
                <c:pt idx="16">
                  <c:v>14.1</c:v>
                </c:pt>
                <c:pt idx="24">
                  <c:v>15.1</c:v>
                </c:pt>
                <c:pt idx="32">
                  <c:v>16.3</c:v>
                </c:pt>
              </c:numCache>
            </c:numRef>
          </c:xVal>
          <c:yVal>
            <c:numRef>
              <c:f>公会計指標分析・財政指標組合せ分析表!$BP$73:$DC$73</c:f>
              <c:numCache>
                <c:formatCode>#,##0.0;"▲ "#,##0.0</c:formatCode>
                <c:ptCount val="40"/>
                <c:pt idx="0">
                  <c:v>47.5</c:v>
                </c:pt>
                <c:pt idx="8">
                  <c:v>28.8</c:v>
                </c:pt>
                <c:pt idx="16">
                  <c:v>27.8</c:v>
                </c:pt>
              </c:numCache>
            </c:numRef>
          </c:yVal>
          <c:smooth val="0"/>
          <c:extLst>
            <c:ext xmlns:c16="http://schemas.microsoft.com/office/drawing/2014/chart" uri="{C3380CC4-5D6E-409C-BE32-E72D297353CC}">
              <c16:uniqueId val="{00000009-9D91-4AF5-8197-1230D48418D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{59299478-7E24-41FA-ADFC-32F1EE286A88}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D91-4AF5-8197-1230D48418D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{29965774-732A-42BA-BE93-40C0E3D0FC34}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D91-4AF5-8197-1230D48418D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{6646CFC5-BDDA-4555-B5D1-4C8B788EEB5C}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D91-4AF5-8197-1230D48418D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{E6AD1A3F-4DA7-444E-9E11-25105C69B5C5}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D91-4AF5-8197-1230D48418D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{13A6849E-7980-4C5F-8E5A-7F0A401B5279}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D91-4AF5-8197-1230D48418D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{AA69F904-1923-478D-8EA6-772B144B2CD8}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D91-4AF5-8197-1230D48418D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{ACA46334-54A4-412E-BBF6-B158EFBB0257}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D91-4AF5-8197-1230D48418D8}"/>
                </c:ext>
              </c:extLst>
            </c:dLbl>
            <c:dLbl>
              <c:idx val="24"/>
              <c:layout>
                <c:manualLayout>
                  <c:x val="0"/>
                  <c:y val="-1.697299896500258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{2DD04E2A-48F4-4940-AE4C-E735132115CD}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D91-4AF5-8197-1230D48418D8}"/>
                </c:ext>
              </c:extLst>
            </c:dLbl>
            <c:dLbl>
              <c:idx val="32"/>
              <c:layout>
                <c:manualLayout>
                  <c:x val="0"/>
                  <c:y val="1.697299896500256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{5E30D9A1-D7B3-41C0-9D90-7C83A4CD5612}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D91-4AF5-8197-1230D48418D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9D91-4AF5-8197-1230D48418D8}"/>
            </c:ext>
          </c:extLst>
        </c:ser>
        <c:dLbls>
          <c:showLegendKey val="0"/>
          <c:showVal val="1"/>
          <c:showCatName val="0"/>
          <c:showSerName val="0"/>
          <c:showPercent val="0"/>
          <c:showBubbleSize val="0"/>
        </c:dLbls>
        <c:axId val="84219776"/>
        <c:axId val="84234240"/>
      </c:scatterChart>
      <c:valAx>
        <c:axId val="84219776"/>
        <c:scaling>
          <c:orientation val="maxMin"/>
          <c:max val="15"/>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石川県珠洲市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11,374
11,300
247.20
85,470,396
81,491,962
2,152,875
6,782,958
43,679,482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類似団体内順位では下位で推移している。過疎地・少子高齢化の影響により、自主財源を確保することが非常に困難であり、財源を地方交付税等に依存している。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一般財源に占める地方交付税の割合は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割以上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を占めており、国の動向に左右されやすい財源構造となっている。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加えて、能登半島地震</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及び奥能登豪雨の影響により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、さらに人口減少が進むことで財政運営はより厳しい状況となることが予想される。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eaLnBrk="1" fontAlgn="auto" latinLnBrk="0" hangingPunct="1"/>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116840</xdr:rowOff>
    </xdr:from>
    <xdr:to>
      <xdr:col>23</xdr:col>
      <xdr:colOff>133350</xdr:colOff>
      <xdr:row>44</xdr:row>
      <xdr:rowOff>116840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6606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116840</xdr:rowOff>
    </xdr:from>
    <xdr:to>
      <xdr:col>19</xdr:col>
      <xdr:colOff>133350</xdr:colOff>
      <xdr:row>44</xdr:row>
      <xdr:rowOff>116840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660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116840</xdr:rowOff>
    </xdr:from>
    <xdr:to>
      <xdr:col>15</xdr:col>
      <xdr:colOff>82550</xdr:colOff>
      <xdr:row>44</xdr:row>
      <xdr:rowOff>116840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660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92710</xdr:rowOff>
    </xdr:from>
    <xdr:to>
      <xdr:col>11</xdr:col>
      <xdr:colOff>31750</xdr:colOff>
      <xdr:row>44</xdr:row>
      <xdr:rowOff>116840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63651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66040</xdr:rowOff>
    </xdr:from>
    <xdr:to>
      <xdr:col>23</xdr:col>
      <xdr:colOff>184150</xdr:colOff>
      <xdr:row>44</xdr:row>
      <xdr:rowOff>167640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133367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50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66040</xdr:rowOff>
    </xdr:from>
    <xdr:to>
      <xdr:col>19</xdr:col>
      <xdr:colOff>184150</xdr:colOff>
      <xdr:row>44</xdr:row>
      <xdr:rowOff>167640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152417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69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66040</xdr:rowOff>
    </xdr:from>
    <xdr:to>
      <xdr:col>15</xdr:col>
      <xdr:colOff>133350</xdr:colOff>
      <xdr:row>44</xdr:row>
      <xdr:rowOff>167640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152417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69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66040</xdr:rowOff>
    </xdr:from>
    <xdr:to>
      <xdr:col>11</xdr:col>
      <xdr:colOff>82550</xdr:colOff>
      <xdr:row>44</xdr:row>
      <xdr:rowOff>167640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152417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69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41910</xdr:rowOff>
    </xdr:from>
    <xdr:to>
      <xdr:col>7</xdr:col>
      <xdr:colOff>31750</xdr:colOff>
      <xdr:row>44</xdr:row>
      <xdr:rowOff>143510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58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128287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672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１６年度には１００％を超えていたものの、１７年度から実施した行財政改革により減少し、一定の効果を示した。２１年度には９７．３％まで上昇したが、２２年度に新たな行財政改革プランを策定し、適正な予算執行に努め、補助費等の削減を行った。また、公債費においては新規借入の抑制、繰上償還等を行い、地方債残高の減少を図っ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退職手当、下水道事業会計補助金、介護給付費繰出金の増な</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どの影響による経常経費の増加により、</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２．４</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　</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震災からの復旧・復興にあたり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経常的経費の支出がことに加え、標準財政規模は人口減少が進むことで縮小する傾向であるため、経常収支比率は高止まりが続くと見込まれる。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53884</xdr:rowOff>
    </xdr:from>
    <xdr:to>
      <xdr:col>23</xdr:col>
      <xdr:colOff>133350</xdr:colOff>
      <xdr:row>61</xdr:row>
      <xdr:rowOff>136616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512334"/>
          <a:ext cx="838200" cy="8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166733</xdr:rowOff>
    </xdr:from>
    <xdr:to>
      <xdr:col>19</xdr:col>
      <xdr:colOff>133350</xdr:colOff>
      <xdr:row>61</xdr:row>
      <xdr:rowOff>53884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453733"/>
          <a:ext cx="8890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15059</xdr:rowOff>
    </xdr:from>
    <xdr:to>
      <xdr:col>15</xdr:col>
      <xdr:colOff>82550</xdr:colOff>
      <xdr:row>60</xdr:row>
      <xdr:rowOff>166733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302059"/>
          <a:ext cx="889000" cy="151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15059</xdr:rowOff>
    </xdr:from>
    <xdr:to>
      <xdr:col>11</xdr:col>
      <xdr:colOff>31750</xdr:colOff>
      <xdr:row>61</xdr:row>
      <xdr:rowOff>9072</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302059"/>
          <a:ext cx="889000" cy="165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85816</xdr:rowOff>
    </xdr:from>
    <xdr:to>
      <xdr:col>23</xdr:col>
      <xdr:colOff>184150</xdr:colOff>
      <xdr:row>62</xdr:row>
      <xdr:rowOff>15966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54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57893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516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3084</xdr:rowOff>
    </xdr:from>
    <xdr:to>
      <xdr:col>19</xdr:col>
      <xdr:colOff>184150</xdr:colOff>
      <xdr:row>61</xdr:row>
      <xdr:rowOff>104684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89461</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47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115933</xdr:rowOff>
    </xdr:from>
    <xdr:to>
      <xdr:col>15</xdr:col>
      <xdr:colOff>133350</xdr:colOff>
      <xdr:row>61</xdr:row>
      <xdr:rowOff>46083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402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30860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89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135709</xdr:rowOff>
    </xdr:from>
    <xdr:to>
      <xdr:col>11</xdr:col>
      <xdr:colOff>82550</xdr:colOff>
      <xdr:row>60</xdr:row>
      <xdr:rowOff>65859</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25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50636</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337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129722</xdr:rowOff>
    </xdr:from>
    <xdr:to>
      <xdr:col>7</xdr:col>
      <xdr:colOff>31750</xdr:colOff>
      <xdr:row>61</xdr:row>
      <xdr:rowOff>59872</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41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44649</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503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[5,283,793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年度における人口一人当たりの人件費は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１７０，５５４円</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（前年度比＋</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１８，４１７</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円）となった。人口減少（前年度比△</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１，２００</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人）による影響で一人当たりの金額</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増額となった。引き続き適正な職員数、職員構成の管理に努める。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また、一人当たりの物件費・維持補修費等については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５，１２８，４５６円</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（前年度比＋</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４，８８６，１２６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能登半島地震による災害ごみ処理事業費や住宅応急修理事業費</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の実施に伴う物件費の増加が大きな要因となった。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維持補修費等については、今後も増加が見込まれるため、公共施設総合管理計画に基づき、公共施設の適正な管理のもとコスト削減に努める。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87440</xdr:rowOff>
    </xdr:from>
    <xdr:to>
      <xdr:col>23</xdr:col>
      <xdr:colOff>133350</xdr:colOff>
      <xdr:row>88</xdr:row>
      <xdr:rowOff>68480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74890"/>
          <a:ext cx="838200" cy="1181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59218</xdr:rowOff>
    </xdr:from>
    <xdr:to>
      <xdr:col>19</xdr:col>
      <xdr:colOff>133350</xdr:colOff>
      <xdr:row>81</xdr:row>
      <xdr:rowOff>87440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46668"/>
          <a:ext cx="889000" cy="28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52581</xdr:rowOff>
    </xdr:from>
    <xdr:to>
      <xdr:col>15</xdr:col>
      <xdr:colOff>82550</xdr:colOff>
      <xdr:row>81</xdr:row>
      <xdr:rowOff>59218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40031"/>
          <a:ext cx="889000" cy="6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50905</xdr:rowOff>
    </xdr:from>
    <xdr:to>
      <xdr:col>11</xdr:col>
      <xdr:colOff>31750</xdr:colOff>
      <xdr:row>81</xdr:row>
      <xdr:rowOff>52581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38355"/>
          <a:ext cx="889000" cy="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88</xdr:row>
      <xdr:rowOff>17680</xdr:rowOff>
    </xdr:from>
    <xdr:to>
      <xdr:col>23</xdr:col>
      <xdr:colOff>184150</xdr:colOff>
      <xdr:row>88</xdr:row>
      <xdr:rowOff>119280</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510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85007</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5001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5,283,793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36640</xdr:rowOff>
    </xdr:from>
    <xdr:to>
      <xdr:col>19</xdr:col>
      <xdr:colOff>184150</xdr:colOff>
      <xdr:row>81</xdr:row>
      <xdr:rowOff>138240</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92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123017</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4010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8418</xdr:rowOff>
    </xdr:from>
    <xdr:to>
      <xdr:col>15</xdr:col>
      <xdr:colOff>133350</xdr:colOff>
      <xdr:row>81</xdr:row>
      <xdr:rowOff>110018</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9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94795</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82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1781</xdr:rowOff>
    </xdr:from>
    <xdr:to>
      <xdr:col>11</xdr:col>
      <xdr:colOff>82550</xdr:colOff>
      <xdr:row>81</xdr:row>
      <xdr:rowOff>103381</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89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88158</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75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105</xdr:rowOff>
    </xdr:from>
    <xdr:to>
      <xdr:col>7</xdr:col>
      <xdr:colOff>31750</xdr:colOff>
      <xdr:row>81</xdr:row>
      <xdr:rowOff>101705</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8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86482</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73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従来から給与水準は低い状態であったが、令和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年度においても類似団体平均を下回っている。今後も適正な給与水準となるよう、職員の年齢構成、定員、総人件費等に注意を払っていく。</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また、引き続き事務の簡素合理化、</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DX</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の推進による事務の効率化を図っていく。</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12700</xdr:rowOff>
    </xdr:from>
    <xdr:to>
      <xdr:col>81</xdr:col>
      <xdr:colOff>44450</xdr:colOff>
      <xdr:row>83</xdr:row>
      <xdr:rowOff>81643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4243050"/>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81643</xdr:rowOff>
    </xdr:from>
    <xdr:to>
      <xdr:col>77</xdr:col>
      <xdr:colOff>44450</xdr:colOff>
      <xdr:row>83</xdr:row>
      <xdr:rowOff>150586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31199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150586</xdr:rowOff>
    </xdr:from>
    <xdr:to>
      <xdr:col>72</xdr:col>
      <xdr:colOff>203200</xdr:colOff>
      <xdr:row>85</xdr:row>
      <xdr:rowOff>31750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380936"/>
          <a:ext cx="889000" cy="22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30843</xdr:rowOff>
    </xdr:from>
    <xdr:to>
      <xdr:col>68</xdr:col>
      <xdr:colOff>152400</xdr:colOff>
      <xdr:row>85</xdr:row>
      <xdr:rowOff>31750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4432643"/>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133350</xdr:rowOff>
    </xdr:from>
    <xdr:to>
      <xdr:col>81</xdr:col>
      <xdr:colOff>95250</xdr:colOff>
      <xdr:row>83</xdr:row>
      <xdr:rowOff>63500</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149877</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03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30843</xdr:rowOff>
    </xdr:from>
    <xdr:to>
      <xdr:col>77</xdr:col>
      <xdr:colOff>95250</xdr:colOff>
      <xdr:row>83</xdr:row>
      <xdr:rowOff>132443</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26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142620</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0300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99786</xdr:rowOff>
    </xdr:from>
    <xdr:to>
      <xdr:col>73</xdr:col>
      <xdr:colOff>44450</xdr:colOff>
      <xdr:row>84</xdr:row>
      <xdr:rowOff>29936</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33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40113</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152400</xdr:rowOff>
    </xdr:from>
    <xdr:to>
      <xdr:col>68</xdr:col>
      <xdr:colOff>203200</xdr:colOff>
      <xdr:row>85</xdr:row>
      <xdr:rowOff>82550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151493</xdr:rowOff>
    </xdr:from>
    <xdr:to>
      <xdr:col>64</xdr:col>
      <xdr:colOff>152400</xdr:colOff>
      <xdr:row>84</xdr:row>
      <xdr:rowOff>81643</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91820</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15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従来から広大な面積に対応するための施設の維持管理に必要な職員配置など、本市特有の事情もあり、類似団体平均を上回る状況である。平成１７年度策定の行財政改革大綱に基づき、退職者不補充による職員数の削減を実施してきたところである。　今後、珠洲市公共施設等総合管理計画も考慮しながら、施設の統廃合を行うなど、引き続き職員数の適正化に努める。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一方で、震災からの復旧・復興に向けたマンパワー不足が顕在化している状況である。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128905</xdr:rowOff>
    </xdr:from>
    <xdr:to>
      <xdr:col>81</xdr:col>
      <xdr:colOff>44450</xdr:colOff>
      <xdr:row>63</xdr:row>
      <xdr:rowOff>25019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758805"/>
          <a:ext cx="8382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273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128905</xdr:rowOff>
    </xdr:from>
    <xdr:to>
      <xdr:col>77</xdr:col>
      <xdr:colOff>44450</xdr:colOff>
      <xdr:row>62</xdr:row>
      <xdr:rowOff>138557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5290800" y="10758805"/>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8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138557</xdr:rowOff>
    </xdr:from>
    <xdr:to>
      <xdr:col>72</xdr:col>
      <xdr:colOff>203200</xdr:colOff>
      <xdr:row>62</xdr:row>
      <xdr:rowOff>146600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4401800" y="1076845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115231</xdr:rowOff>
    </xdr:from>
    <xdr:to>
      <xdr:col>68</xdr:col>
      <xdr:colOff>152400</xdr:colOff>
      <xdr:row>62</xdr:row>
      <xdr:rowOff>146600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745131"/>
          <a:ext cx="8890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145669</xdr:rowOff>
    </xdr:from>
    <xdr:to>
      <xdr:col>81</xdr:col>
      <xdr:colOff>95250</xdr:colOff>
      <xdr:row>63</xdr:row>
      <xdr:rowOff>75819</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775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117746</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747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78105</xdr:rowOff>
    </xdr:from>
    <xdr:to>
      <xdr:col>77</xdr:col>
      <xdr:colOff>95250</xdr:colOff>
      <xdr:row>63</xdr:row>
      <xdr:rowOff>8255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70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164482</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794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87757</xdr:rowOff>
    </xdr:from>
    <xdr:to>
      <xdr:col>73</xdr:col>
      <xdr:colOff>44450</xdr:colOff>
      <xdr:row>63</xdr:row>
      <xdr:rowOff>17907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717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2684</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804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95800</xdr:rowOff>
    </xdr:from>
    <xdr:to>
      <xdr:col>68</xdr:col>
      <xdr:colOff>203200</xdr:colOff>
      <xdr:row>63</xdr:row>
      <xdr:rowOff>25950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72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10727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8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64431</xdr:rowOff>
    </xdr:from>
    <xdr:to>
      <xdr:col>64</xdr:col>
      <xdr:colOff>152400</xdr:colOff>
      <xdr:row>62</xdr:row>
      <xdr:rowOff>166031</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69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150808</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780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従来から広大な面積に対応するための施設の維持管理に必要な職員配置など、本市特有の事情もあり、類似団体平均を上回る状況である。平成１７年度策定の行財政改革大綱に基づき、退職者不補充による職員数の削減を実施してきたところである。　今後、珠洲市公共施設等総合管理計画も考慮しながら、施設の統廃合を行うなど、引き続き職員数の適正化に努める。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また、能登半島地震に伴う災害対策債や災害復旧事業債の借入れ額が膨大な額となっている。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140653</xdr:rowOff>
    </xdr:from>
    <xdr:to>
      <xdr:col>81</xdr:col>
      <xdr:colOff>44450</xdr:colOff>
      <xdr:row>37</xdr:row>
      <xdr:rowOff>164782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484303"/>
          <a:ext cx="8382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120544</xdr:rowOff>
    </xdr:from>
    <xdr:to>
      <xdr:col>77</xdr:col>
      <xdr:colOff>44450</xdr:colOff>
      <xdr:row>37</xdr:row>
      <xdr:rowOff>140653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464194"/>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110490</xdr:rowOff>
    </xdr:from>
    <xdr:to>
      <xdr:col>72</xdr:col>
      <xdr:colOff>203200</xdr:colOff>
      <xdr:row>37</xdr:row>
      <xdr:rowOff>120544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454140"/>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110490</xdr:rowOff>
    </xdr:from>
    <xdr:to>
      <xdr:col>68</xdr:col>
      <xdr:colOff>152400</xdr:colOff>
      <xdr:row>37</xdr:row>
      <xdr:rowOff>112501</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454140"/>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113983</xdr:rowOff>
    </xdr:from>
    <xdr:to>
      <xdr:col>81</xdr:col>
      <xdr:colOff>95250</xdr:colOff>
      <xdr:row>38</xdr:row>
      <xdr:rowOff>44132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45763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86060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42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89853</xdr:rowOff>
    </xdr:from>
    <xdr:to>
      <xdr:col>77</xdr:col>
      <xdr:colOff>95250</xdr:colOff>
      <xdr:row>38</xdr:row>
      <xdr:rowOff>20003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43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4780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5198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69744</xdr:rowOff>
    </xdr:from>
    <xdr:to>
      <xdr:col>73</xdr:col>
      <xdr:colOff>44450</xdr:colOff>
      <xdr:row>37</xdr:row>
      <xdr:rowOff>171345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41339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156121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99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59690</xdr:rowOff>
    </xdr:from>
    <xdr:to>
      <xdr:col>68</xdr:col>
      <xdr:colOff>203200</xdr:colOff>
      <xdr:row>37</xdr:row>
      <xdr:rowOff>161290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146067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8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61701</xdr:rowOff>
    </xdr:from>
    <xdr:to>
      <xdr:col>64</xdr:col>
      <xdr:colOff>152400</xdr:colOff>
      <xdr:row>37</xdr:row>
      <xdr:rowOff>163301</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405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148078</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91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令和６度は「将来負担なし」となった</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。主な要因として、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能登半島地震によりふるさと納税寄附金や特別交付税が交付され、今後の災害復旧・復興へ活用するため震災復興基金へ約５３億円を積み立てたことから、将来負担なしとなった。</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一部事務組合、下水道、病院、水道等の起債残高は依然大きいことから、一般会計も含め、引き続き普通建設事業の適正な執行、有利な財源の確保等による新発債の抑制に努める。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16</xdr:row>
      <xdr:rowOff>141</xdr:rowOff>
    </xdr:from>
    <xdr:to>
      <xdr:col>72</xdr:col>
      <xdr:colOff>203200</xdr:colOff>
      <xdr:row>16</xdr:row>
      <xdr:rowOff>13547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4401800" y="274334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432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16</xdr:row>
      <xdr:rowOff>13547</xdr:rowOff>
    </xdr:from>
    <xdr:to>
      <xdr:col>68</xdr:col>
      <xdr:colOff>152400</xdr:colOff>
      <xdr:row>17</xdr:row>
      <xdr:rowOff>92781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3512800" y="2756747"/>
          <a:ext cx="889000" cy="250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130034</xdr:rowOff>
    </xdr:from>
    <xdr:to>
      <xdr:col>73</xdr:col>
      <xdr:colOff>44450</xdr:colOff>
      <xdr:row>15</xdr:row>
      <xdr:rowOff>60184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120791</xdr:rowOff>
    </xdr:from>
    <xdr:to>
      <xdr:col>73</xdr:col>
      <xdr:colOff>44450</xdr:colOff>
      <xdr:row>16</xdr:row>
      <xdr:rowOff>50941</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5240000" y="2692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35718</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2778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134197</xdr:rowOff>
    </xdr:from>
    <xdr:to>
      <xdr:col>68</xdr:col>
      <xdr:colOff>203200</xdr:colOff>
      <xdr:row>16</xdr:row>
      <xdr:rowOff>64347</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4351000" y="270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49124</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2792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41981</xdr:rowOff>
    </xdr:from>
    <xdr:to>
      <xdr:col>64</xdr:col>
      <xdr:colOff>152400</xdr:colOff>
      <xdr:row>17</xdr:row>
      <xdr:rowOff>143581</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2956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128358</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3043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石川県珠洲市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11,374
11,300
247.20
85,470,396
81,491,962
2,152,875
6,782,958
43,679,482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経常収支比率における人件費の割合は、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２１．２</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％で前年度より増加した。経常経費としては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退職手当の増により１．０</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ポイント増加したもの。</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平成１７年度策定の行財政改革大綱に基づき、退職者不補充による職員数の削減を実施してきたところである。　今後、珠洲市公共施設等総合管理計画も考慮しながら、施設の統廃合を行うなど、引き続き職員数の適正化に努める。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一方で、震災からの復旧・復興に向けたマンパワー不足が顕在化している状況である。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21844</xdr:rowOff>
    </xdr:from>
    <xdr:to>
      <xdr:col>24</xdr:col>
      <xdr:colOff>25400</xdr:colOff>
      <xdr:row>36</xdr:row>
      <xdr:rowOff>67564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9404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156718</xdr:rowOff>
    </xdr:from>
    <xdr:to>
      <xdr:col>19</xdr:col>
      <xdr:colOff>187325</xdr:colOff>
      <xdr:row>36</xdr:row>
      <xdr:rowOff>21844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5746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152146</xdr:rowOff>
    </xdr:from>
    <xdr:to>
      <xdr:col>15</xdr:col>
      <xdr:colOff>98425</xdr:colOff>
      <xdr:row>35</xdr:row>
      <xdr:rowOff>156718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528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152146</xdr:rowOff>
    </xdr:from>
    <xdr:to>
      <xdr:col>11</xdr:col>
      <xdr:colOff>9525</xdr:colOff>
      <xdr:row>35</xdr:row>
      <xdr:rowOff>165862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5289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xdr:rowOff>
    </xdr:from>
    <xdr:to>
      <xdr:col>24</xdr:col>
      <xdr:colOff>76200</xdr:colOff>
      <xdr:row>36</xdr:row>
      <xdr:rowOff>118364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33291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34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142494</xdr:rowOff>
    </xdr:from>
    <xdr:to>
      <xdr:col>20</xdr:col>
      <xdr:colOff>38100</xdr:colOff>
      <xdr:row>36</xdr:row>
      <xdr:rowOff>72644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82821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12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105918</xdr:rowOff>
    </xdr:from>
    <xdr:to>
      <xdr:col>15</xdr:col>
      <xdr:colOff>149225</xdr:colOff>
      <xdr:row>36</xdr:row>
      <xdr:rowOff>36068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46245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101346</xdr:rowOff>
    </xdr:from>
    <xdr:to>
      <xdr:col>11</xdr:col>
      <xdr:colOff>60325</xdr:colOff>
      <xdr:row>36</xdr:row>
      <xdr:rowOff>31496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41673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115062</xdr:rowOff>
    </xdr:from>
    <xdr:to>
      <xdr:col>6</xdr:col>
      <xdr:colOff>171450</xdr:colOff>
      <xdr:row>36</xdr:row>
      <xdr:rowOff>45212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55389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経常収支比率における物件費の割合は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１０</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４</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％となっており、前年度より</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０</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８</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ポイント増加したが、類似団体平均を下回っている。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予防接種委託料の増</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よる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影響</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割合が増加した。引き続き歳出の削減に努める。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1270</xdr:rowOff>
    </xdr:from>
    <xdr:to>
      <xdr:col>82</xdr:col>
      <xdr:colOff>107950</xdr:colOff>
      <xdr:row>15</xdr:row>
      <xdr:rowOff>62230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57302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149860</xdr:rowOff>
    </xdr:from>
    <xdr:to>
      <xdr:col>78</xdr:col>
      <xdr:colOff>69850</xdr:colOff>
      <xdr:row>15</xdr:row>
      <xdr:rowOff>1270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5501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12700</xdr:rowOff>
    </xdr:from>
    <xdr:to>
      <xdr:col>73</xdr:col>
      <xdr:colOff>180975</xdr:colOff>
      <xdr:row>14</xdr:row>
      <xdr:rowOff>149860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1300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12700</xdr:rowOff>
    </xdr:from>
    <xdr:to>
      <xdr:col>69</xdr:col>
      <xdr:colOff>92075</xdr:colOff>
      <xdr:row>14</xdr:row>
      <xdr:rowOff>134620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4130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11430</xdr:rowOff>
    </xdr:from>
    <xdr:to>
      <xdr:col>82</xdr:col>
      <xdr:colOff>158750</xdr:colOff>
      <xdr:row>15</xdr:row>
      <xdr:rowOff>113030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58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27957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42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121920</xdr:rowOff>
    </xdr:from>
    <xdr:to>
      <xdr:col>78</xdr:col>
      <xdr:colOff>120650</xdr:colOff>
      <xdr:row>15</xdr:row>
      <xdr:rowOff>52070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62247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291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99060</xdr:rowOff>
    </xdr:from>
    <xdr:to>
      <xdr:col>74</xdr:col>
      <xdr:colOff>31750</xdr:colOff>
      <xdr:row>15</xdr:row>
      <xdr:rowOff>29210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39387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26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133350</xdr:rowOff>
    </xdr:from>
    <xdr:to>
      <xdr:col>69</xdr:col>
      <xdr:colOff>142875</xdr:colOff>
      <xdr:row>14</xdr:row>
      <xdr:rowOff>63500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73677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3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83820</xdr:rowOff>
    </xdr:from>
    <xdr:to>
      <xdr:col>65</xdr:col>
      <xdr:colOff>53975</xdr:colOff>
      <xdr:row>15</xdr:row>
      <xdr:rowOff>13970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8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24147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25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経常収支比率における扶助費の割合は３．</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％で、類似団体内の中でも低い数値となっている。最大の要因は少子高齢化による影響である。近年の出生数は年間</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４</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０人を下回り、逆に高齢化率は県内で一番高くなっている。このことから老人福祉費では類似団体平均を上回るが、児童福祉費では大きく下回る結果となっている。社会構造上、この数値が大きく変動することは考えにくく、引き続き適正な執行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52</xdr:row>
      <xdr:rowOff>121557</xdr:rowOff>
    </xdr:from>
    <xdr:to>
      <xdr:col>24</xdr:col>
      <xdr:colOff>25400</xdr:colOff>
      <xdr:row>52</xdr:row>
      <xdr:rowOff>143328</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036957"/>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52</xdr:row>
      <xdr:rowOff>143328</xdr:rowOff>
    </xdr:from>
    <xdr:to>
      <xdr:col>19</xdr:col>
      <xdr:colOff>187325</xdr:colOff>
      <xdr:row>52</xdr:row>
      <xdr:rowOff>154215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90587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132443</xdr:rowOff>
    </xdr:from>
    <xdr:to>
      <xdr:col>15</xdr:col>
      <xdr:colOff>98425</xdr:colOff>
      <xdr:row>52</xdr:row>
      <xdr:rowOff>154215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047843"/>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132443</xdr:rowOff>
    </xdr:from>
    <xdr:to>
      <xdr:col>11</xdr:col>
      <xdr:colOff>9525</xdr:colOff>
      <xdr:row>53</xdr:row>
      <xdr:rowOff>4535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047843"/>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52</xdr:row>
      <xdr:rowOff>70757</xdr:rowOff>
    </xdr:from>
    <xdr:to>
      <xdr:col>24</xdr:col>
      <xdr:colOff>76200</xdr:colOff>
      <xdr:row>53</xdr:row>
      <xdr:rowOff>907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8986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150784</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8894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52</xdr:row>
      <xdr:rowOff>92528</xdr:rowOff>
    </xdr:from>
    <xdr:to>
      <xdr:col>20</xdr:col>
      <xdr:colOff>38100</xdr:colOff>
      <xdr:row>53</xdr:row>
      <xdr:rowOff>22678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00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32855</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8776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103415</xdr:rowOff>
    </xdr:from>
    <xdr:to>
      <xdr:col>15</xdr:col>
      <xdr:colOff>149225</xdr:colOff>
      <xdr:row>53</xdr:row>
      <xdr:rowOff>33565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01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43742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878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81643</xdr:rowOff>
    </xdr:from>
    <xdr:to>
      <xdr:col>11</xdr:col>
      <xdr:colOff>60325</xdr:colOff>
      <xdr:row>53</xdr:row>
      <xdr:rowOff>11793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899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21970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8765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125185</xdr:rowOff>
    </xdr:from>
    <xdr:to>
      <xdr:col>6</xdr:col>
      <xdr:colOff>171450</xdr:colOff>
      <xdr:row>53</xdr:row>
      <xdr:rowOff>55335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04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65512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8809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経常収支比率のその他の減少については、令和２年度から下水道事業が法適化により補助費へ移行したことが大きな要因である。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高齢化の進む本市において、介護保険や後期高齢者への繰出も増加している。社会構造上、やむを得ない部分であるが、財政の健全化に努める。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107950</xdr:rowOff>
    </xdr:from>
    <xdr:to>
      <xdr:col>82</xdr:col>
      <xdr:colOff>107950</xdr:colOff>
      <xdr:row>58</xdr:row>
      <xdr:rowOff>25400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8806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107950</xdr:rowOff>
    </xdr:from>
    <xdr:to>
      <xdr:col>78</xdr:col>
      <xdr:colOff>69850</xdr:colOff>
      <xdr:row>58</xdr:row>
      <xdr:rowOff>88900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8806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146050</xdr:rowOff>
    </xdr:from>
    <xdr:to>
      <xdr:col>73</xdr:col>
      <xdr:colOff>180975</xdr:colOff>
      <xdr:row>58</xdr:row>
      <xdr:rowOff>88900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187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146050</xdr:rowOff>
    </xdr:from>
    <xdr:to>
      <xdr:col>69</xdr:col>
      <xdr:colOff>92075</xdr:colOff>
      <xdr:row>58</xdr:row>
      <xdr:rowOff>114300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9187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146050</xdr:rowOff>
    </xdr:from>
    <xdr:to>
      <xdr:col>82</xdr:col>
      <xdr:colOff>158750</xdr:colOff>
      <xdr:row>58</xdr:row>
      <xdr:rowOff>76200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118127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57150</xdr:rowOff>
    </xdr:from>
    <xdr:to>
      <xdr:col>78</xdr:col>
      <xdr:colOff>120650</xdr:colOff>
      <xdr:row>57</xdr:row>
      <xdr:rowOff>158750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168927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59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38100</xdr:rowOff>
    </xdr:from>
    <xdr:to>
      <xdr:col>74</xdr:col>
      <xdr:colOff>31750</xdr:colOff>
      <xdr:row>58</xdr:row>
      <xdr:rowOff>139700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95250</xdr:rowOff>
    </xdr:from>
    <xdr:to>
      <xdr:col>69</xdr:col>
      <xdr:colOff>142875</xdr:colOff>
      <xdr:row>58</xdr:row>
      <xdr:rowOff>25400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63500</xdr:rowOff>
    </xdr:from>
    <xdr:to>
      <xdr:col>65</xdr:col>
      <xdr:colOff>53975</xdr:colOff>
      <xdr:row>58</xdr:row>
      <xdr:rowOff>165100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149877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経常収支比率における補助費等の割合は類似団体平均を大きく上回っている。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奥能登クリーン組合への負担金、水道事業会計への補助金、下水道事業会計への負担金・補助金が大きな要因となっている。また、令和３年度から病院事業会計へ不採算地区中核病院分として繰出しが大きく増加したことも要因となっている。引き続き高水準で移行することが見込まれるため、各種団体への運営補助等は内容を精査し、引き続き適正な執行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41</xdr:row>
      <xdr:rowOff>28702</xdr:rowOff>
    </xdr:from>
    <xdr:to>
      <xdr:col>82</xdr:col>
      <xdr:colOff>107950</xdr:colOff>
      <xdr:row>41</xdr:row>
      <xdr:rowOff>69850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7058152"/>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41</xdr:row>
      <xdr:rowOff>28702</xdr:rowOff>
    </xdr:from>
    <xdr:to>
      <xdr:col>78</xdr:col>
      <xdr:colOff>69850</xdr:colOff>
      <xdr:row>41</xdr:row>
      <xdr:rowOff>37846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70581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41</xdr:row>
      <xdr:rowOff>10414</xdr:rowOff>
    </xdr:from>
    <xdr:to>
      <xdr:col>73</xdr:col>
      <xdr:colOff>180975</xdr:colOff>
      <xdr:row>41</xdr:row>
      <xdr:rowOff>37846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703986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41</xdr:row>
      <xdr:rowOff>10414</xdr:rowOff>
    </xdr:from>
    <xdr:to>
      <xdr:col>69</xdr:col>
      <xdr:colOff>92075</xdr:colOff>
      <xdr:row>41</xdr:row>
      <xdr:rowOff>42418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703986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41</xdr:row>
      <xdr:rowOff>19050</xdr:rowOff>
    </xdr:from>
    <xdr:to>
      <xdr:col>82</xdr:col>
      <xdr:colOff>158750</xdr:colOff>
      <xdr:row>41</xdr:row>
      <xdr:rowOff>120650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704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40</xdr:row>
      <xdr:rowOff>99077</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40</xdr:row>
      <xdr:rowOff>149352</xdr:rowOff>
    </xdr:from>
    <xdr:to>
      <xdr:col>78</xdr:col>
      <xdr:colOff>120650</xdr:colOff>
      <xdr:row>41</xdr:row>
      <xdr:rowOff>79502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700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41</xdr:row>
      <xdr:rowOff>64279</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7093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40</xdr:row>
      <xdr:rowOff>158496</xdr:rowOff>
    </xdr:from>
    <xdr:to>
      <xdr:col>74</xdr:col>
      <xdr:colOff>31750</xdr:colOff>
      <xdr:row>41</xdr:row>
      <xdr:rowOff>88646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7016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41</xdr:row>
      <xdr:rowOff>73423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7102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40</xdr:row>
      <xdr:rowOff>131064</xdr:rowOff>
    </xdr:from>
    <xdr:to>
      <xdr:col>69</xdr:col>
      <xdr:colOff>142875</xdr:colOff>
      <xdr:row>41</xdr:row>
      <xdr:rowOff>61214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98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41</xdr:row>
      <xdr:rowOff>45991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7075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40</xdr:row>
      <xdr:rowOff>163068</xdr:rowOff>
    </xdr:from>
    <xdr:to>
      <xdr:col>65</xdr:col>
      <xdr:colOff>53975</xdr:colOff>
      <xdr:row>41</xdr:row>
      <xdr:rowOff>93218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702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41</xdr:row>
      <xdr:rowOff>77995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7107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経常収支比率における公債費の割合は２</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５</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％で、類似団体平均を超えるものの、ここ数年は確実に減少してきた。公的資金補償金免除繰上償還を行い、新発債については交付税措置の高い地方債の選択や借入れ総額の抑制を行ってきた結果である。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しかし今後は、一般廃棄物処分場及び統合保育所整備等の償還に加え、震災対応に係る起債の償還も考慮すると、割合の上昇が見込まれる。　</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事業計画等において、事業の緊急性や優先度を考慮しながら、交付税措置の有利な地方債の選択や新規発行の抑制に努め、公債費負担の適正化を図っていく。</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60325</xdr:rowOff>
    </xdr:from>
    <xdr:to>
      <xdr:col>24</xdr:col>
      <xdr:colOff>25400</xdr:colOff>
      <xdr:row>75</xdr:row>
      <xdr:rowOff>75565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91907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35560</xdr:rowOff>
    </xdr:from>
    <xdr:to>
      <xdr:col>19</xdr:col>
      <xdr:colOff>187325</xdr:colOff>
      <xdr:row>75</xdr:row>
      <xdr:rowOff>75565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89431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20320</xdr:rowOff>
    </xdr:from>
    <xdr:to>
      <xdr:col>15</xdr:col>
      <xdr:colOff>98425</xdr:colOff>
      <xdr:row>75</xdr:row>
      <xdr:rowOff>35560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87907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20320</xdr:rowOff>
    </xdr:from>
    <xdr:to>
      <xdr:col>11</xdr:col>
      <xdr:colOff>9525</xdr:colOff>
      <xdr:row>75</xdr:row>
      <xdr:rowOff>33655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87907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75582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9525</xdr:rowOff>
    </xdr:from>
    <xdr:to>
      <xdr:col>24</xdr:col>
      <xdr:colOff>76200</xdr:colOff>
      <xdr:row>75</xdr:row>
      <xdr:rowOff>111125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86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153052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40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24765</xdr:rowOff>
    </xdr:from>
    <xdr:to>
      <xdr:col>20</xdr:col>
      <xdr:colOff>38100</xdr:colOff>
      <xdr:row>75</xdr:row>
      <xdr:rowOff>126365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8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111141</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69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156210</xdr:rowOff>
    </xdr:from>
    <xdr:to>
      <xdr:col>15</xdr:col>
      <xdr:colOff>149225</xdr:colOff>
      <xdr:row>75</xdr:row>
      <xdr:rowOff>86360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4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71137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2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140970</xdr:rowOff>
    </xdr:from>
    <xdr:to>
      <xdr:col>11</xdr:col>
      <xdr:colOff>60325</xdr:colOff>
      <xdr:row>75</xdr:row>
      <xdr:rowOff>71120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2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55897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14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154305</xdr:rowOff>
    </xdr:from>
    <xdr:to>
      <xdr:col>6</xdr:col>
      <xdr:colOff>171450</xdr:colOff>
      <xdr:row>75</xdr:row>
      <xdr:rowOff>84455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84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69232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2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公債費以外の負担割合は、人件費、扶助費は類似団体平均を下回っているものの、高水準で移行見込みの補助費等の負担割合が高くなっている。　　</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震災の影響による急速な</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人口減少等により一般財源の確保が困難になると見込まれるなか、できる限り経常経費の削減に努め、公営企業等へ効率のよい運営を求める。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46989</xdr:rowOff>
    </xdr:from>
    <xdr:to>
      <xdr:col>82</xdr:col>
      <xdr:colOff>107950</xdr:colOff>
      <xdr:row>78</xdr:row>
      <xdr:rowOff>21844</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248639"/>
          <a:ext cx="838200" cy="14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46989</xdr:rowOff>
    </xdr:from>
    <xdr:to>
      <xdr:col>78</xdr:col>
      <xdr:colOff>69850</xdr:colOff>
      <xdr:row>77</xdr:row>
      <xdr:rowOff>65278</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4782800" y="13248639"/>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72137</xdr:rowOff>
    </xdr:from>
    <xdr:to>
      <xdr:col>73</xdr:col>
      <xdr:colOff>180975</xdr:colOff>
      <xdr:row>77</xdr:row>
      <xdr:rowOff>65278</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102337"/>
          <a:ext cx="889000" cy="164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72137</xdr:rowOff>
    </xdr:from>
    <xdr:to>
      <xdr:col>69</xdr:col>
      <xdr:colOff>92075</xdr:colOff>
      <xdr:row>77</xdr:row>
      <xdr:rowOff>88137</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102337"/>
          <a:ext cx="889000" cy="187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34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114571</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316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167639</xdr:rowOff>
    </xdr:from>
    <xdr:to>
      <xdr:col>78</xdr:col>
      <xdr:colOff>120650</xdr:colOff>
      <xdr:row>77</xdr:row>
      <xdr:rowOff>97789</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82566</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284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14478</xdr:rowOff>
    </xdr:from>
    <xdr:to>
      <xdr:col>74</xdr:col>
      <xdr:colOff>31750</xdr:colOff>
      <xdr:row>77</xdr:row>
      <xdr:rowOff>116078</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100855</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30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21337</xdr:rowOff>
    </xdr:from>
    <xdr:to>
      <xdr:col>69</xdr:col>
      <xdr:colOff>142875</xdr:colOff>
      <xdr:row>76</xdr:row>
      <xdr:rowOff>122937</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0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107714</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13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37337</xdr:rowOff>
    </xdr:from>
    <xdr:to>
      <xdr:col>65</xdr:col>
      <xdr:colOff>53975</xdr:colOff>
      <xdr:row>77</xdr:row>
      <xdr:rowOff>138937</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123714</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石川県珠洲市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153841</xdr:rowOff>
    </xdr:from>
    <xdr:to>
      <xdr:col>29</xdr:col>
      <xdr:colOff>127000</xdr:colOff>
      <xdr:row>13</xdr:row>
      <xdr:rowOff>153880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a:off x="5003800" y="2430316"/>
          <a:ext cx="647700" cy="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11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153841</xdr:rowOff>
    </xdr:from>
    <xdr:to>
      <xdr:col>26</xdr:col>
      <xdr:colOff>50800</xdr:colOff>
      <xdr:row>14</xdr:row>
      <xdr:rowOff>165148</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2430316"/>
          <a:ext cx="698500" cy="1827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165148</xdr:rowOff>
    </xdr:from>
    <xdr:to>
      <xdr:col>22</xdr:col>
      <xdr:colOff>114300</xdr:colOff>
      <xdr:row>15</xdr:row>
      <xdr:rowOff>44923</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2613073"/>
          <a:ext cx="698500" cy="512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151651</xdr:rowOff>
    </xdr:from>
    <xdr:to>
      <xdr:col>18</xdr:col>
      <xdr:colOff>177800</xdr:colOff>
      <xdr:row>15</xdr:row>
      <xdr:rowOff>44923</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a:off x="2908300" y="2599576"/>
          <a:ext cx="698500" cy="647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103080</xdr:rowOff>
    </xdr:from>
    <xdr:to>
      <xdr:col>29</xdr:col>
      <xdr:colOff>177800</xdr:colOff>
      <xdr:row>14</xdr:row>
      <xdr:rowOff>33230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3795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119607</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22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103041</xdr:rowOff>
    </xdr:from>
    <xdr:to>
      <xdr:col>26</xdr:col>
      <xdr:colOff>101600</xdr:colOff>
      <xdr:row>14</xdr:row>
      <xdr:rowOff>33191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3795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43368</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148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114348</xdr:rowOff>
    </xdr:from>
    <xdr:to>
      <xdr:col>22</xdr:col>
      <xdr:colOff>165100</xdr:colOff>
      <xdr:row>15</xdr:row>
      <xdr:rowOff>44498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5622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54675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331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165573</xdr:rowOff>
    </xdr:from>
    <xdr:to>
      <xdr:col>19</xdr:col>
      <xdr:colOff>38100</xdr:colOff>
      <xdr:row>15</xdr:row>
      <xdr:rowOff>95723</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26134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105900</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382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100851</xdr:rowOff>
    </xdr:from>
    <xdr:to>
      <xdr:col>15</xdr:col>
      <xdr:colOff>101600</xdr:colOff>
      <xdr:row>15</xdr:row>
      <xdr:rowOff>31001</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25487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41178</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317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223192</xdr:rowOff>
    </xdr:from>
    <xdr:to>
      <xdr:col>29</xdr:col>
      <xdr:colOff>127000</xdr:colOff>
      <xdr:row>37</xdr:row>
      <xdr:rowOff>251097</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5003800" y="7347892"/>
          <a:ext cx="647700" cy="279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317737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442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251097</xdr:rowOff>
    </xdr:from>
    <xdr:to>
      <xdr:col>26</xdr:col>
      <xdr:colOff>50800</xdr:colOff>
      <xdr:row>37</xdr:row>
      <xdr:rowOff>279068</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375797"/>
          <a:ext cx="698500" cy="279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279068</xdr:rowOff>
    </xdr:from>
    <xdr:to>
      <xdr:col>22</xdr:col>
      <xdr:colOff>114300</xdr:colOff>
      <xdr:row>37</xdr:row>
      <xdr:rowOff>300066</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403768"/>
          <a:ext cx="698500" cy="209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300066</xdr:rowOff>
    </xdr:from>
    <xdr:to>
      <xdr:col>18</xdr:col>
      <xdr:colOff>177800</xdr:colOff>
      <xdr:row>37</xdr:row>
      <xdr:rowOff>311849</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424766"/>
          <a:ext cx="698500" cy="117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172392</xdr:rowOff>
    </xdr:from>
    <xdr:to>
      <xdr:col>29</xdr:col>
      <xdr:colOff>177800</xdr:colOff>
      <xdr:row>37</xdr:row>
      <xdr:rowOff>273992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2970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17469</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142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200297</xdr:rowOff>
    </xdr:from>
    <xdr:to>
      <xdr:col>26</xdr:col>
      <xdr:colOff>101600</xdr:colOff>
      <xdr:row>37</xdr:row>
      <xdr:rowOff>301897</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3249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140624</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0938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228268</xdr:rowOff>
    </xdr:from>
    <xdr:to>
      <xdr:col>22</xdr:col>
      <xdr:colOff>165100</xdr:colOff>
      <xdr:row>37</xdr:row>
      <xdr:rowOff>329868</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3529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168595</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121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249266</xdr:rowOff>
    </xdr:from>
    <xdr:to>
      <xdr:col>19</xdr:col>
      <xdr:colOff>38100</xdr:colOff>
      <xdr:row>38</xdr:row>
      <xdr:rowOff>7966</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3739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18143</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142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261049</xdr:rowOff>
    </xdr:from>
    <xdr:to>
      <xdr:col>15</xdr:col>
      <xdr:colOff>101600</xdr:colOff>
      <xdr:row>38</xdr:row>
      <xdr:rowOff>19749</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3857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29926</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154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石川県珠洲市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11,374
11,300
247.20
85,470,396
81,491,962
2,152,875
6,782,958
43,679,482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95569</xdr:rowOff>
    </xdr:from>
    <xdr:to>
      <xdr:col>24</xdr:col>
      <xdr:colOff>63500</xdr:colOff>
      <xdr:row>33</xdr:row>
      <xdr:rowOff>124602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581969"/>
          <a:ext cx="838200" cy="200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9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124602</xdr:rowOff>
    </xdr:from>
    <xdr:to>
      <xdr:col>19</xdr:col>
      <xdr:colOff>177800</xdr:colOff>
      <xdr:row>34</xdr:row>
      <xdr:rowOff>31355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782452"/>
          <a:ext cx="889000" cy="78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30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7765</xdr:rowOff>
    </xdr:from>
    <xdr:to>
      <xdr:col>15</xdr:col>
      <xdr:colOff>50800</xdr:colOff>
      <xdr:row>34</xdr:row>
      <xdr:rowOff>31355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5837065"/>
          <a:ext cx="889000" cy="23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7765</xdr:rowOff>
    </xdr:from>
    <xdr:to>
      <xdr:col>10</xdr:col>
      <xdr:colOff>114300</xdr:colOff>
      <xdr:row>34</xdr:row>
      <xdr:rowOff>93457</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837065"/>
          <a:ext cx="889000" cy="85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46350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39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44769</xdr:rowOff>
    </xdr:from>
    <xdr:to>
      <xdr:col>24</xdr:col>
      <xdr:colOff>114300</xdr:colOff>
      <xdr:row>32</xdr:row>
      <xdr:rowOff>146369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53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67646</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382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73802</xdr:rowOff>
    </xdr:from>
    <xdr:to>
      <xdr:col>20</xdr:col>
      <xdr:colOff>38100</xdr:colOff>
      <xdr:row>34</xdr:row>
      <xdr:rowOff>3952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73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20479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506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152005</xdr:rowOff>
    </xdr:from>
    <xdr:to>
      <xdr:col>15</xdr:col>
      <xdr:colOff>101600</xdr:colOff>
      <xdr:row>34</xdr:row>
      <xdr:rowOff>82155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80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98682</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585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128415</xdr:rowOff>
    </xdr:from>
    <xdr:to>
      <xdr:col>10</xdr:col>
      <xdr:colOff>165100</xdr:colOff>
      <xdr:row>34</xdr:row>
      <xdr:rowOff>58565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78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75092</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561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42657</xdr:rowOff>
    </xdr:from>
    <xdr:to>
      <xdr:col>6</xdr:col>
      <xdr:colOff>38100</xdr:colOff>
      <xdr:row>34</xdr:row>
      <xdr:rowOff>144257</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8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160784</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647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1894</xdr:rowOff>
    </xdr:from>
    <xdr:to>
      <xdr:col>24</xdr:col>
      <xdr:colOff>63500</xdr:colOff>
      <xdr:row>58</xdr:row>
      <xdr:rowOff>89022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8917294"/>
          <a:ext cx="838200" cy="1115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89022</xdr:rowOff>
    </xdr:from>
    <xdr:to>
      <xdr:col>19</xdr:col>
      <xdr:colOff>177800</xdr:colOff>
      <xdr:row>58</xdr:row>
      <xdr:rowOff>114502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33122"/>
          <a:ext cx="889000" cy="25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114502</xdr:rowOff>
    </xdr:from>
    <xdr:to>
      <xdr:col>15</xdr:col>
      <xdr:colOff>50800</xdr:colOff>
      <xdr:row>58</xdr:row>
      <xdr:rowOff>119759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58602"/>
          <a:ext cx="889000" cy="5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119759</xdr:rowOff>
    </xdr:from>
    <xdr:to>
      <xdr:col>10</xdr:col>
      <xdr:colOff>114300</xdr:colOff>
      <xdr:row>58</xdr:row>
      <xdr:rowOff>121951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3859"/>
          <a:ext cx="889000" cy="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122544</xdr:rowOff>
    </xdr:from>
    <xdr:to>
      <xdr:col>24</xdr:col>
      <xdr:colOff>114300</xdr:colOff>
      <xdr:row>52</xdr:row>
      <xdr:rowOff>52694</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8866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75571</xdr:rowOff>
    </xdr:from>
    <xdr:ext cx="690189"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8819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5,102,826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38222</xdr:rowOff>
    </xdr:from>
    <xdr:to>
      <xdr:col>20</xdr:col>
      <xdr:colOff>38100</xdr:colOff>
      <xdr:row>58</xdr:row>
      <xdr:rowOff>139822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8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156349</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57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63702</xdr:rowOff>
    </xdr:from>
    <xdr:to>
      <xdr:col>15</xdr:col>
      <xdr:colOff>101600</xdr:colOff>
      <xdr:row>58</xdr:row>
      <xdr:rowOff>165302</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10379</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83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68959</xdr:rowOff>
    </xdr:from>
    <xdr:to>
      <xdr:col>10</xdr:col>
      <xdr:colOff>165100</xdr:colOff>
      <xdr:row>58</xdr:row>
      <xdr:rowOff>170559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3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161686</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5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71151</xdr:rowOff>
    </xdr:from>
    <xdr:to>
      <xdr:col>6</xdr:col>
      <xdr:colOff>38100</xdr:colOff>
      <xdr:row>59</xdr:row>
      <xdr:rowOff>1301</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5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163878</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07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61849</xdr:rowOff>
    </xdr:from>
    <xdr:to>
      <xdr:col>24</xdr:col>
      <xdr:colOff>63500</xdr:colOff>
      <xdr:row>77</xdr:row>
      <xdr:rowOff>125209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263499"/>
          <a:ext cx="838200" cy="6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153688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355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67627</xdr:rowOff>
    </xdr:from>
    <xdr:to>
      <xdr:col>19</xdr:col>
      <xdr:colOff>177800</xdr:colOff>
      <xdr:row>77</xdr:row>
      <xdr:rowOff>125209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269277"/>
          <a:ext cx="889000" cy="57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128249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50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67627</xdr:rowOff>
    </xdr:from>
    <xdr:to>
      <xdr:col>15</xdr:col>
      <xdr:colOff>50800</xdr:colOff>
      <xdr:row>77</xdr:row>
      <xdr:rowOff>146177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269277"/>
          <a:ext cx="889000" cy="7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121214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9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73597</xdr:rowOff>
    </xdr:from>
    <xdr:to>
      <xdr:col>10</xdr:col>
      <xdr:colOff>114300</xdr:colOff>
      <xdr:row>77</xdr:row>
      <xdr:rowOff>146177</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275247"/>
          <a:ext cx="889000" cy="72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119346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4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137341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51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11049</xdr:rowOff>
    </xdr:from>
    <xdr:to>
      <xdr:col>24</xdr:col>
      <xdr:colOff>114300</xdr:colOff>
      <xdr:row>77</xdr:row>
      <xdr:rowOff>112649</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212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33926</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064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74409</xdr:rowOff>
    </xdr:from>
    <xdr:to>
      <xdr:col>20</xdr:col>
      <xdr:colOff>38100</xdr:colOff>
      <xdr:row>78</xdr:row>
      <xdr:rowOff>4559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276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21086</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051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16827</xdr:rowOff>
    </xdr:from>
    <xdr:to>
      <xdr:col>15</xdr:col>
      <xdr:colOff>101600</xdr:colOff>
      <xdr:row>77</xdr:row>
      <xdr:rowOff>118427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21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134954</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993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95377</xdr:rowOff>
    </xdr:from>
    <xdr:to>
      <xdr:col>10</xdr:col>
      <xdr:colOff>165100</xdr:colOff>
      <xdr:row>78</xdr:row>
      <xdr:rowOff>25527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297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42054</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3072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22797</xdr:rowOff>
    </xdr:from>
    <xdr:to>
      <xdr:col>6</xdr:col>
      <xdr:colOff>38100</xdr:colOff>
      <xdr:row>77</xdr:row>
      <xdr:rowOff>124397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22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140924</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99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35840</xdr:rowOff>
    </xdr:from>
    <xdr:to>
      <xdr:col>24</xdr:col>
      <xdr:colOff>63500</xdr:colOff>
      <xdr:row>98</xdr:row>
      <xdr:rowOff>44777</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495040"/>
          <a:ext cx="838200" cy="351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44777</xdr:rowOff>
    </xdr:from>
    <xdr:to>
      <xdr:col>19</xdr:col>
      <xdr:colOff>177800</xdr:colOff>
      <xdr:row>98</xdr:row>
      <xdr:rowOff>77040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846877"/>
          <a:ext cx="889000" cy="32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77040</xdr:rowOff>
    </xdr:from>
    <xdr:to>
      <xdr:col>15</xdr:col>
      <xdr:colOff>50800</xdr:colOff>
      <xdr:row>99</xdr:row>
      <xdr:rowOff>445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019300" y="16879140"/>
          <a:ext cx="889000" cy="94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167985</xdr:rowOff>
    </xdr:from>
    <xdr:to>
      <xdr:col>10</xdr:col>
      <xdr:colOff>114300</xdr:colOff>
      <xdr:row>99</xdr:row>
      <xdr:rowOff>445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1130300" y="16970085"/>
          <a:ext cx="889000" cy="3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156490</xdr:rowOff>
    </xdr:from>
    <xdr:to>
      <xdr:col>24</xdr:col>
      <xdr:colOff>114300</xdr:colOff>
      <xdr:row>96</xdr:row>
      <xdr:rowOff>86640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44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134917</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422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165427</xdr:rowOff>
    </xdr:from>
    <xdr:to>
      <xdr:col>20</xdr:col>
      <xdr:colOff>38100</xdr:colOff>
      <xdr:row>98</xdr:row>
      <xdr:rowOff>95577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79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86704</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888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26240</xdr:rowOff>
    </xdr:from>
    <xdr:to>
      <xdr:col>15</xdr:col>
      <xdr:colOff>101600</xdr:colOff>
      <xdr:row>98</xdr:row>
      <xdr:rowOff>127840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82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118967</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921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121095</xdr:rowOff>
    </xdr:from>
    <xdr:to>
      <xdr:col>10</xdr:col>
      <xdr:colOff>165100</xdr:colOff>
      <xdr:row>99</xdr:row>
      <xdr:rowOff>51245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92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42372</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701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117185</xdr:rowOff>
    </xdr:from>
    <xdr:to>
      <xdr:col>6</xdr:col>
      <xdr:colOff>38100</xdr:colOff>
      <xdr:row>99</xdr:row>
      <xdr:rowOff>47335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91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38462</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7012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30</xdr:row>
      <xdr:rowOff>132767</xdr:rowOff>
    </xdr:from>
    <xdr:to>
      <xdr:col>55</xdr:col>
      <xdr:colOff>0</xdr:colOff>
      <xdr:row>34</xdr:row>
      <xdr:rowOff>23059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5276267"/>
          <a:ext cx="838200" cy="576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23059</xdr:rowOff>
    </xdr:from>
    <xdr:to>
      <xdr:col>50</xdr:col>
      <xdr:colOff>114300</xdr:colOff>
      <xdr:row>35</xdr:row>
      <xdr:rowOff>153687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5852359"/>
          <a:ext cx="889000" cy="302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42591</xdr:rowOff>
    </xdr:from>
    <xdr:to>
      <xdr:col>45</xdr:col>
      <xdr:colOff>177800</xdr:colOff>
      <xdr:row>35</xdr:row>
      <xdr:rowOff>153687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043341"/>
          <a:ext cx="889000" cy="111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142375</xdr:rowOff>
    </xdr:from>
    <xdr:to>
      <xdr:col>41</xdr:col>
      <xdr:colOff>50800</xdr:colOff>
      <xdr:row>35</xdr:row>
      <xdr:rowOff>42591</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800225"/>
          <a:ext cx="889000" cy="243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30</xdr:row>
      <xdr:rowOff>81967</xdr:rowOff>
    </xdr:from>
    <xdr:to>
      <xdr:col>55</xdr:col>
      <xdr:colOff>50800</xdr:colOff>
      <xdr:row>31</xdr:row>
      <xdr:rowOff>12117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225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29</xdr:row>
      <xdr:rowOff>104844</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076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143709</xdr:rowOff>
    </xdr:from>
    <xdr:to>
      <xdr:col>50</xdr:col>
      <xdr:colOff>165100</xdr:colOff>
      <xdr:row>34</xdr:row>
      <xdr:rowOff>73859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580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90386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576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102887</xdr:rowOff>
    </xdr:from>
    <xdr:to>
      <xdr:col>46</xdr:col>
      <xdr:colOff>38100</xdr:colOff>
      <xdr:row>36</xdr:row>
      <xdr:rowOff>33037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10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49564</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878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163241</xdr:rowOff>
    </xdr:from>
    <xdr:to>
      <xdr:col>41</xdr:col>
      <xdr:colOff>101600</xdr:colOff>
      <xdr:row>35</xdr:row>
      <xdr:rowOff>93391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5992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109918</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767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91575</xdr:rowOff>
    </xdr:from>
    <xdr:to>
      <xdr:col>36</xdr:col>
      <xdr:colOff>165100</xdr:colOff>
      <xdr:row>34</xdr:row>
      <xdr:rowOff>21725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74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38252</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524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59498</xdr:rowOff>
    </xdr:from>
    <xdr:to>
      <xdr:col>55</xdr:col>
      <xdr:colOff>0</xdr:colOff>
      <xdr:row>56</xdr:row>
      <xdr:rowOff>86761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489248"/>
          <a:ext cx="838200" cy="198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108281</xdr:rowOff>
    </xdr:from>
    <xdr:to>
      <xdr:col>50</xdr:col>
      <xdr:colOff>114300</xdr:colOff>
      <xdr:row>55</xdr:row>
      <xdr:rowOff>59498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8852231"/>
          <a:ext cx="889000" cy="637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0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108281</xdr:rowOff>
    </xdr:from>
    <xdr:to>
      <xdr:col>45</xdr:col>
      <xdr:colOff>177800</xdr:colOff>
      <xdr:row>53</xdr:row>
      <xdr:rowOff>69534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8852231"/>
          <a:ext cx="889000" cy="304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69534</xdr:rowOff>
    </xdr:from>
    <xdr:to>
      <xdr:col>41</xdr:col>
      <xdr:colOff>50800</xdr:colOff>
      <xdr:row>54</xdr:row>
      <xdr:rowOff>78125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156384"/>
          <a:ext cx="889000" cy="180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83471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68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35961</xdr:rowOff>
    </xdr:from>
    <xdr:to>
      <xdr:col>55</xdr:col>
      <xdr:colOff>50800</xdr:colOff>
      <xdr:row>56</xdr:row>
      <xdr:rowOff>137561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3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14388</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15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8698</xdr:rowOff>
    </xdr:from>
    <xdr:to>
      <xdr:col>50</xdr:col>
      <xdr:colOff>165100</xdr:colOff>
      <xdr:row>55</xdr:row>
      <xdr:rowOff>110298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43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126825</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21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51</xdr:row>
      <xdr:rowOff>57481</xdr:rowOff>
    </xdr:from>
    <xdr:to>
      <xdr:col>46</xdr:col>
      <xdr:colOff>38100</xdr:colOff>
      <xdr:row>51</xdr:row>
      <xdr:rowOff>159081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880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50</xdr:row>
      <xdr:rowOff>4158</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8576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18734</xdr:rowOff>
    </xdr:from>
    <xdr:to>
      <xdr:col>41</xdr:col>
      <xdr:colOff>101600</xdr:colOff>
      <xdr:row>53</xdr:row>
      <xdr:rowOff>120334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105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51</xdr:row>
      <xdr:rowOff>136861</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8880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27325</xdr:rowOff>
    </xdr:from>
    <xdr:to>
      <xdr:col>36</xdr:col>
      <xdr:colOff>165100</xdr:colOff>
      <xdr:row>54</xdr:row>
      <xdr:rowOff>128925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28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145452</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060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75823</xdr:rowOff>
    </xdr:from>
    <xdr:to>
      <xdr:col>55</xdr:col>
      <xdr:colOff>0</xdr:colOff>
      <xdr:row>77</xdr:row>
      <xdr:rowOff>77064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106023"/>
          <a:ext cx="838200" cy="172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113755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15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15059</xdr:rowOff>
    </xdr:from>
    <xdr:to>
      <xdr:col>50</xdr:col>
      <xdr:colOff>114300</xdr:colOff>
      <xdr:row>76</xdr:row>
      <xdr:rowOff>75823</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2359459"/>
          <a:ext cx="889000" cy="746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105100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15059</xdr:rowOff>
    </xdr:from>
    <xdr:to>
      <xdr:col>45</xdr:col>
      <xdr:colOff>177800</xdr:colOff>
      <xdr:row>76</xdr:row>
      <xdr:rowOff>18760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2359459"/>
          <a:ext cx="889000" cy="689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110881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18760</xdr:rowOff>
    </xdr:from>
    <xdr:to>
      <xdr:col>41</xdr:col>
      <xdr:colOff>50800</xdr:colOff>
      <xdr:row>78</xdr:row>
      <xdr:rowOff>77978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048960"/>
          <a:ext cx="889000" cy="40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43749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1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26264</xdr:rowOff>
    </xdr:from>
    <xdr:to>
      <xdr:col>55</xdr:col>
      <xdr:colOff>50800</xdr:colOff>
      <xdr:row>77</xdr:row>
      <xdr:rowOff>127864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22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49141</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07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25023</xdr:rowOff>
    </xdr:from>
    <xdr:to>
      <xdr:col>50</xdr:col>
      <xdr:colOff>165100</xdr:colOff>
      <xdr:row>76</xdr:row>
      <xdr:rowOff>126623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05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143150</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2830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135709</xdr:rowOff>
    </xdr:from>
    <xdr:to>
      <xdr:col>46</xdr:col>
      <xdr:colOff>38100</xdr:colOff>
      <xdr:row>72</xdr:row>
      <xdr:rowOff>65859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2308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70</xdr:row>
      <xdr:rowOff>82386</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50795" y="12083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139410</xdr:rowOff>
    </xdr:from>
    <xdr:to>
      <xdr:col>41</xdr:col>
      <xdr:colOff>101600</xdr:colOff>
      <xdr:row>76</xdr:row>
      <xdr:rowOff>69560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299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86087</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2773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27178</xdr:rowOff>
    </xdr:from>
    <xdr:to>
      <xdr:col>36</xdr:col>
      <xdr:colOff>165100</xdr:colOff>
      <xdr:row>78</xdr:row>
      <xdr:rowOff>128778</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0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119905</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493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142974</xdr:rowOff>
    </xdr:from>
    <xdr:to>
      <xdr:col>55</xdr:col>
      <xdr:colOff>0</xdr:colOff>
      <xdr:row>96</xdr:row>
      <xdr:rowOff>95631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430724"/>
          <a:ext cx="838200" cy="12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142974</xdr:rowOff>
    </xdr:from>
    <xdr:to>
      <xdr:col>50</xdr:col>
      <xdr:colOff>114300</xdr:colOff>
      <xdr:row>96</xdr:row>
      <xdr:rowOff>81607</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430724"/>
          <a:ext cx="889000" cy="110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64182</xdr:rowOff>
    </xdr:from>
    <xdr:to>
      <xdr:col>45</xdr:col>
      <xdr:colOff>177800</xdr:colOff>
      <xdr:row>96</xdr:row>
      <xdr:rowOff>81607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523382"/>
          <a:ext cx="889000" cy="17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49197</xdr:rowOff>
    </xdr:from>
    <xdr:to>
      <xdr:col>41</xdr:col>
      <xdr:colOff>50800</xdr:colOff>
      <xdr:row>96</xdr:row>
      <xdr:rowOff>64182</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165497"/>
          <a:ext cx="889000" cy="35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44831</xdr:rowOff>
    </xdr:from>
    <xdr:to>
      <xdr:col>55</xdr:col>
      <xdr:colOff>50800</xdr:colOff>
      <xdr:row>96</xdr:row>
      <xdr:rowOff>146431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504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23258</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482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92174</xdr:rowOff>
    </xdr:from>
    <xdr:to>
      <xdr:col>50</xdr:col>
      <xdr:colOff>165100</xdr:colOff>
      <xdr:row>96</xdr:row>
      <xdr:rowOff>22324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37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38851</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155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30807</xdr:rowOff>
    </xdr:from>
    <xdr:to>
      <xdr:col>46</xdr:col>
      <xdr:colOff>38100</xdr:colOff>
      <xdr:row>96</xdr:row>
      <xdr:rowOff>132407</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49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123534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58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13382</xdr:rowOff>
    </xdr:from>
    <xdr:to>
      <xdr:col>41</xdr:col>
      <xdr:colOff>101600</xdr:colOff>
      <xdr:row>96</xdr:row>
      <xdr:rowOff>114982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47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106109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565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169847</xdr:rowOff>
    </xdr:from>
    <xdr:to>
      <xdr:col>36</xdr:col>
      <xdr:colOff>165100</xdr:colOff>
      <xdr:row>94</xdr:row>
      <xdr:rowOff>99997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114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92</xdr:row>
      <xdr:rowOff>116524</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5889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20175</xdr:rowOff>
    </xdr:from>
    <xdr:to>
      <xdr:col>85</xdr:col>
      <xdr:colOff>127000</xdr:colOff>
      <xdr:row>38</xdr:row>
      <xdr:rowOff>80049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5163675"/>
          <a:ext cx="838200" cy="1431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80049</xdr:rowOff>
    </xdr:from>
    <xdr:to>
      <xdr:col>81</xdr:col>
      <xdr:colOff>50800</xdr:colOff>
      <xdr:row>39</xdr:row>
      <xdr:rowOff>81976</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595149"/>
          <a:ext cx="889000" cy="173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115379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80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81976</xdr:rowOff>
    </xdr:from>
    <xdr:to>
      <xdr:col>76</xdr:col>
      <xdr:colOff>114300</xdr:colOff>
      <xdr:row>39</xdr:row>
      <xdr:rowOff>97520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68526"/>
          <a:ext cx="889000" cy="15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96818</xdr:rowOff>
    </xdr:from>
    <xdr:to>
      <xdr:col>71</xdr:col>
      <xdr:colOff>177800</xdr:colOff>
      <xdr:row>39</xdr:row>
      <xdr:rowOff>97520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83368"/>
          <a:ext cx="889000" cy="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29</xdr:row>
      <xdr:rowOff>140825</xdr:rowOff>
    </xdr:from>
    <xdr:to>
      <xdr:col>85</xdr:col>
      <xdr:colOff>177800</xdr:colOff>
      <xdr:row>30</xdr:row>
      <xdr:rowOff>70975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511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29</xdr:row>
      <xdr:rowOff>93852</xdr:rowOff>
    </xdr:from>
    <xdr:ext cx="599010"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5065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29249</xdr:rowOff>
    </xdr:from>
    <xdr:to>
      <xdr:col>81</xdr:col>
      <xdr:colOff>101600</xdr:colOff>
      <xdr:row>38</xdr:row>
      <xdr:rowOff>130849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544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147376</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319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31176</xdr:rowOff>
    </xdr:from>
    <xdr:to>
      <xdr:col>76</xdr:col>
      <xdr:colOff>165100</xdr:colOff>
      <xdr:row>39</xdr:row>
      <xdr:rowOff>132776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17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123903</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810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46720</xdr:rowOff>
    </xdr:from>
    <xdr:to>
      <xdr:col>72</xdr:col>
      <xdr:colOff>38100</xdr:colOff>
      <xdr:row>39</xdr:row>
      <xdr:rowOff>148320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3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139447</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4017" y="6825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46018</xdr:rowOff>
    </xdr:from>
    <xdr:to>
      <xdr:col>67</xdr:col>
      <xdr:colOff>101600</xdr:colOff>
      <xdr:row>39</xdr:row>
      <xdr:rowOff>147618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32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138745</xdr:rowOff>
    </xdr:from>
    <xdr:ext cx="378565"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5017" y="6825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10973</xdr:rowOff>
    </xdr:from>
    <xdr:to>
      <xdr:col>85</xdr:col>
      <xdr:colOff>127000</xdr:colOff>
      <xdr:row>77</xdr:row>
      <xdr:rowOff>25766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212623"/>
          <a:ext cx="838200" cy="14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25766</xdr:rowOff>
    </xdr:from>
    <xdr:to>
      <xdr:col>81</xdr:col>
      <xdr:colOff>50800</xdr:colOff>
      <xdr:row>77</xdr:row>
      <xdr:rowOff>56624</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227416"/>
          <a:ext cx="889000" cy="3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36623</xdr:rowOff>
    </xdr:from>
    <xdr:to>
      <xdr:col>76</xdr:col>
      <xdr:colOff>114300</xdr:colOff>
      <xdr:row>77</xdr:row>
      <xdr:rowOff>56624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238273"/>
          <a:ext cx="889000" cy="2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36623</xdr:rowOff>
    </xdr:from>
    <xdr:to>
      <xdr:col>71</xdr:col>
      <xdr:colOff>177800</xdr:colOff>
      <xdr:row>77</xdr:row>
      <xdr:rowOff>75068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38273"/>
          <a:ext cx="889000" cy="38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131623</xdr:rowOff>
    </xdr:from>
    <xdr:to>
      <xdr:col>85</xdr:col>
      <xdr:colOff>177800</xdr:colOff>
      <xdr:row>77</xdr:row>
      <xdr:rowOff>61773</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161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154500</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13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146416</xdr:rowOff>
    </xdr:from>
    <xdr:to>
      <xdr:col>81</xdr:col>
      <xdr:colOff>101600</xdr:colOff>
      <xdr:row>77</xdr:row>
      <xdr:rowOff>76566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17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93093</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2951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5824</xdr:rowOff>
    </xdr:from>
    <xdr:to>
      <xdr:col>76</xdr:col>
      <xdr:colOff>165100</xdr:colOff>
      <xdr:row>77</xdr:row>
      <xdr:rowOff>107424</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07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123951</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29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157273</xdr:rowOff>
    </xdr:from>
    <xdr:to>
      <xdr:col>72</xdr:col>
      <xdr:colOff>38100</xdr:colOff>
      <xdr:row>77</xdr:row>
      <xdr:rowOff>87423</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187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103949</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2962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24268</xdr:rowOff>
    </xdr:from>
    <xdr:to>
      <xdr:col>67</xdr:col>
      <xdr:colOff>101600</xdr:colOff>
      <xdr:row>77</xdr:row>
      <xdr:rowOff>125868</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2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142395</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3001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3572</xdr:rowOff>
    </xdr:from>
    <xdr:to>
      <xdr:col>85</xdr:col>
      <xdr:colOff>127000</xdr:colOff>
      <xdr:row>94</xdr:row>
      <xdr:rowOff>19186</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119872"/>
          <a:ext cx="838200" cy="15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56289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858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19186</xdr:rowOff>
    </xdr:from>
    <xdr:to>
      <xdr:col>81</xdr:col>
      <xdr:colOff>50800</xdr:colOff>
      <xdr:row>99</xdr:row>
      <xdr:rowOff>24523</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135486"/>
          <a:ext cx="889000" cy="862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9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133711</xdr:rowOff>
    </xdr:from>
    <xdr:to>
      <xdr:col>76</xdr:col>
      <xdr:colOff>114300</xdr:colOff>
      <xdr:row>99</xdr:row>
      <xdr:rowOff>24523</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35811"/>
          <a:ext cx="889000" cy="62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133711</xdr:rowOff>
    </xdr:from>
    <xdr:to>
      <xdr:col>71</xdr:col>
      <xdr:colOff>177800</xdr:colOff>
      <xdr:row>99</xdr:row>
      <xdr:rowOff>26732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35811"/>
          <a:ext cx="889000" cy="6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124222</xdr:rowOff>
    </xdr:from>
    <xdr:to>
      <xdr:col>85</xdr:col>
      <xdr:colOff>177800</xdr:colOff>
      <xdr:row>94</xdr:row>
      <xdr:rowOff>54372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06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147099</xdr:rowOff>
    </xdr:from>
    <xdr:ext cx="599010"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5920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139836</xdr:rowOff>
    </xdr:from>
    <xdr:to>
      <xdr:col>81</xdr:col>
      <xdr:colOff>101600</xdr:colOff>
      <xdr:row>94</xdr:row>
      <xdr:rowOff>69986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08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92</xdr:row>
      <xdr:rowOff>86513</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181795" y="15859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145173</xdr:rowOff>
    </xdr:from>
    <xdr:to>
      <xdr:col>76</xdr:col>
      <xdr:colOff>165100</xdr:colOff>
      <xdr:row>99</xdr:row>
      <xdr:rowOff>75323</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47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66450</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4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82911</xdr:rowOff>
    </xdr:from>
    <xdr:to>
      <xdr:col>72</xdr:col>
      <xdr:colOff>38100</xdr:colOff>
      <xdr:row>99</xdr:row>
      <xdr:rowOff>13061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8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4188</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977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147382</xdr:rowOff>
    </xdr:from>
    <xdr:to>
      <xdr:col>67</xdr:col>
      <xdr:colOff>101600</xdr:colOff>
      <xdr:row>99</xdr:row>
      <xdr:rowOff>77532</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4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68659</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79428" y="17042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87514</xdr:rowOff>
    </xdr:from>
    <xdr:to>
      <xdr:col>116</xdr:col>
      <xdr:colOff>63500</xdr:colOff>
      <xdr:row>35</xdr:row>
      <xdr:rowOff>164519</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088264"/>
          <a:ext cx="838200" cy="77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64780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579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51689</xdr:rowOff>
    </xdr:from>
    <xdr:to>
      <xdr:col>111</xdr:col>
      <xdr:colOff>177800</xdr:colOff>
      <xdr:row>35</xdr:row>
      <xdr:rowOff>87514</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052439"/>
          <a:ext cx="889000" cy="35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6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51689</xdr:rowOff>
    </xdr:from>
    <xdr:to>
      <xdr:col>107</xdr:col>
      <xdr:colOff>50800</xdr:colOff>
      <xdr:row>37</xdr:row>
      <xdr:rowOff>9072</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052439"/>
          <a:ext cx="889000" cy="300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0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9072</xdr:rowOff>
    </xdr:from>
    <xdr:to>
      <xdr:col>102</xdr:col>
      <xdr:colOff>114300</xdr:colOff>
      <xdr:row>38</xdr:row>
      <xdr:rowOff>89310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352722"/>
          <a:ext cx="889000" cy="251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22293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70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12985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699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113719</xdr:rowOff>
    </xdr:from>
    <xdr:to>
      <xdr:col>116</xdr:col>
      <xdr:colOff>114300</xdr:colOff>
      <xdr:row>36</xdr:row>
      <xdr:rowOff>43869</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114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136596</xdr:rowOff>
    </xdr:from>
    <xdr:ext cx="534377"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5965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36714</xdr:rowOff>
    </xdr:from>
    <xdr:to>
      <xdr:col>112</xdr:col>
      <xdr:colOff>38100</xdr:colOff>
      <xdr:row>35</xdr:row>
      <xdr:rowOff>138314</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037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33</xdr:row>
      <xdr:rowOff>154841</xdr:rowOff>
    </xdr:from>
    <xdr:ext cx="534377"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56111" y="5812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889</xdr:rowOff>
    </xdr:from>
    <xdr:to>
      <xdr:col>107</xdr:col>
      <xdr:colOff>101600</xdr:colOff>
      <xdr:row>35</xdr:row>
      <xdr:rowOff>102489</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00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33</xdr:row>
      <xdr:rowOff>119016</xdr:rowOff>
    </xdr:from>
    <xdr:ext cx="534377"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67111" y="5776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129722</xdr:rowOff>
    </xdr:from>
    <xdr:to>
      <xdr:col>102</xdr:col>
      <xdr:colOff>165100</xdr:colOff>
      <xdr:row>37</xdr:row>
      <xdr:rowOff>59872</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30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35</xdr:row>
      <xdr:rowOff>76399</xdr:rowOff>
    </xdr:from>
    <xdr:ext cx="534377"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278111" y="6077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38510</xdr:rowOff>
    </xdr:from>
    <xdr:to>
      <xdr:col>98</xdr:col>
      <xdr:colOff>38100</xdr:colOff>
      <xdr:row>38</xdr:row>
      <xdr:rowOff>140110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55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156637</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328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127325</xdr:rowOff>
    </xdr:from>
    <xdr:to>
      <xdr:col>107</xdr:col>
      <xdr:colOff>50800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071425"/>
          <a:ext cx="889000" cy="8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127325</xdr:rowOff>
    </xdr:from>
    <xdr:to>
      <xdr:col>102</xdr:col>
      <xdr:colOff>114300</xdr:colOff>
      <xdr:row>59</xdr:row>
      <xdr:rowOff>44450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071425"/>
          <a:ext cx="889000" cy="8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43621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5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249299"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76525</xdr:rowOff>
    </xdr:from>
    <xdr:to>
      <xdr:col>102</xdr:col>
      <xdr:colOff>165100</xdr:colOff>
      <xdr:row>59</xdr:row>
      <xdr:rowOff>6675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2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57</xdr:row>
      <xdr:rowOff>23202</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278111" y="9795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100514</xdr:rowOff>
    </xdr:from>
    <xdr:to>
      <xdr:col>116</xdr:col>
      <xdr:colOff>63500</xdr:colOff>
      <xdr:row>74</xdr:row>
      <xdr:rowOff>25533</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444914"/>
          <a:ext cx="838200" cy="26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150806</xdr:rowOff>
    </xdr:from>
    <xdr:to>
      <xdr:col>111</xdr:col>
      <xdr:colOff>177800</xdr:colOff>
      <xdr:row>74</xdr:row>
      <xdr:rowOff>25533</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0434300" y="12666656"/>
          <a:ext cx="889000" cy="46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150806</xdr:rowOff>
    </xdr:from>
    <xdr:to>
      <xdr:col>107</xdr:col>
      <xdr:colOff>50800</xdr:colOff>
      <xdr:row>74</xdr:row>
      <xdr:rowOff>50127</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666656"/>
          <a:ext cx="889000" cy="70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50127</xdr:rowOff>
    </xdr:from>
    <xdr:to>
      <xdr:col>102</xdr:col>
      <xdr:colOff>114300</xdr:colOff>
      <xdr:row>74</xdr:row>
      <xdr:rowOff>57194</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737427"/>
          <a:ext cx="889000" cy="7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49714</xdr:rowOff>
    </xdr:from>
    <xdr:to>
      <xdr:col>116</xdr:col>
      <xdr:colOff>114300</xdr:colOff>
      <xdr:row>72</xdr:row>
      <xdr:rowOff>151314</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394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72591</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245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146183</xdr:rowOff>
    </xdr:from>
    <xdr:to>
      <xdr:col>112</xdr:col>
      <xdr:colOff>38100</xdr:colOff>
      <xdr:row>74</xdr:row>
      <xdr:rowOff>76333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66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92860</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437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100006</xdr:rowOff>
    </xdr:from>
    <xdr:to>
      <xdr:col>107</xdr:col>
      <xdr:colOff>101600</xdr:colOff>
      <xdr:row>74</xdr:row>
      <xdr:rowOff>30156</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61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46683</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391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170777</xdr:rowOff>
    </xdr:from>
    <xdr:to>
      <xdr:col>102</xdr:col>
      <xdr:colOff>165100</xdr:colOff>
      <xdr:row>74</xdr:row>
      <xdr:rowOff>100927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68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117454</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461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6394</xdr:rowOff>
    </xdr:from>
    <xdr:to>
      <xdr:col>98</xdr:col>
      <xdr:colOff>38100</xdr:colOff>
      <xdr:row>74</xdr:row>
      <xdr:rowOff>107994</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693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124521</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468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・補助費等は、</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ライフラインである水道事業や病院事業および下水道事業への補助金等が多額となっている。</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能登半島地震の影響により今後の企業会計の経営は非常に厳しい状況となっている。早急に経営の見直しに着手する必要がある。そのほか、中長期災害派遣職員費としての負担額も大きくなっている。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・物件費は、公費解体に伴う災害ごみ処理事業費などが大幅に増加したものである。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・災害復旧費は、能登半島地震及び奥能登豪雨により被災した公共施設の災害復旧を実施したことにより大幅に増加したものである。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・普通建設事業費は、</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令和３年度から一般廃棄物処分場や統合保育所の整備が本格着工したことに加え、令和４年度にはスズ・シアター・ミュージアム付帯施設整備も実施したことから増加している</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令和５年度においては、大型建設事業が完了したことや能登半島地震により普通建設事業の実施が中止となったこと等により、対前年度で減少しており、令和６年度においても災害復旧事業を優先するため、減少傾向にあ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積立金は、能登半島地震及び奥能登豪雨を受け、災害支援金やふるさと納税による寄附に加え、災害復旧のための特別交付税が交付されたことから、今後の震災からの復旧・復興へ充当するために震災復興基金へ約５３億円を積み立てたことにより、増加したものであ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石川県珠洲市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11,374
11,300
247.20
85,470,396
81,491,962
2,152,875
6,782,958
43,679,482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170561</xdr:rowOff>
    </xdr:from>
    <xdr:to>
      <xdr:col>24</xdr:col>
      <xdr:colOff>63500</xdr:colOff>
      <xdr:row>32</xdr:row>
      <xdr:rowOff>48070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314061"/>
          <a:ext cx="838200" cy="220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48070</xdr:rowOff>
    </xdr:from>
    <xdr:to>
      <xdr:col>19</xdr:col>
      <xdr:colOff>177800</xdr:colOff>
      <xdr:row>32</xdr:row>
      <xdr:rowOff>75692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534470"/>
          <a:ext cx="889000" cy="2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75692</xdr:rowOff>
    </xdr:from>
    <xdr:to>
      <xdr:col>15</xdr:col>
      <xdr:colOff>50800</xdr:colOff>
      <xdr:row>32</xdr:row>
      <xdr:rowOff>154940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562092"/>
          <a:ext cx="889000" cy="79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154940</xdr:rowOff>
    </xdr:from>
    <xdr:to>
      <xdr:col>10</xdr:col>
      <xdr:colOff>114300</xdr:colOff>
      <xdr:row>33</xdr:row>
      <xdr:rowOff>60642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641340"/>
          <a:ext cx="889000" cy="77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119761</xdr:rowOff>
    </xdr:from>
    <xdr:to>
      <xdr:col>24</xdr:col>
      <xdr:colOff>114300</xdr:colOff>
      <xdr:row>31</xdr:row>
      <xdr:rowOff>49911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26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72788</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216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168720</xdr:rowOff>
    </xdr:from>
    <xdr:to>
      <xdr:col>20</xdr:col>
      <xdr:colOff>38100</xdr:colOff>
      <xdr:row>32</xdr:row>
      <xdr:rowOff>98870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48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30</xdr:row>
      <xdr:rowOff>115397</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25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24892</xdr:rowOff>
    </xdr:from>
    <xdr:to>
      <xdr:col>15</xdr:col>
      <xdr:colOff>101600</xdr:colOff>
      <xdr:row>32</xdr:row>
      <xdr:rowOff>126492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51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30</xdr:row>
      <xdr:rowOff>143019</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286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104140</xdr:rowOff>
    </xdr:from>
    <xdr:to>
      <xdr:col>10</xdr:col>
      <xdr:colOff>165100</xdr:colOff>
      <xdr:row>33</xdr:row>
      <xdr:rowOff>34290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59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50817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36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9842</xdr:rowOff>
    </xdr:from>
    <xdr:to>
      <xdr:col>6</xdr:col>
      <xdr:colOff>38100</xdr:colOff>
      <xdr:row>33</xdr:row>
      <xdr:rowOff>111442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66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127969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442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25633</xdr:rowOff>
    </xdr:from>
    <xdr:to>
      <xdr:col>24</xdr:col>
      <xdr:colOff>63500</xdr:colOff>
      <xdr:row>54</xdr:row>
      <xdr:rowOff>116115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283933"/>
          <a:ext cx="838200" cy="90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116115</xdr:rowOff>
    </xdr:from>
    <xdr:to>
      <xdr:col>19</xdr:col>
      <xdr:colOff>177800</xdr:colOff>
      <xdr:row>58</xdr:row>
      <xdr:rowOff>63020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374415"/>
          <a:ext cx="889000" cy="63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1003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171431</xdr:rowOff>
    </xdr:from>
    <xdr:to>
      <xdr:col>15</xdr:col>
      <xdr:colOff>50800</xdr:colOff>
      <xdr:row>58</xdr:row>
      <xdr:rowOff>63020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44081"/>
          <a:ext cx="889000" cy="63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123040</xdr:rowOff>
    </xdr:from>
    <xdr:to>
      <xdr:col>10</xdr:col>
      <xdr:colOff>114300</xdr:colOff>
      <xdr:row>57</xdr:row>
      <xdr:rowOff>171431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95690"/>
          <a:ext cx="889000" cy="48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87303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1003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146283</xdr:rowOff>
    </xdr:from>
    <xdr:to>
      <xdr:col>24</xdr:col>
      <xdr:colOff>114300</xdr:colOff>
      <xdr:row>54</xdr:row>
      <xdr:rowOff>76433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233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169160</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084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65315</xdr:rowOff>
    </xdr:from>
    <xdr:to>
      <xdr:col>20</xdr:col>
      <xdr:colOff>38100</xdr:colOff>
      <xdr:row>54</xdr:row>
      <xdr:rowOff>166915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32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11992</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098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12220</xdr:rowOff>
    </xdr:from>
    <xdr:to>
      <xdr:col>15</xdr:col>
      <xdr:colOff>101600</xdr:colOff>
      <xdr:row>58</xdr:row>
      <xdr:rowOff>113820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5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104947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10049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120631</xdr:rowOff>
    </xdr:from>
    <xdr:to>
      <xdr:col>10</xdr:col>
      <xdr:colOff>165100</xdr:colOff>
      <xdr:row>58</xdr:row>
      <xdr:rowOff>50781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93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67308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668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72240</xdr:rowOff>
    </xdr:from>
    <xdr:to>
      <xdr:col>6</xdr:col>
      <xdr:colOff>38100</xdr:colOff>
      <xdr:row>58</xdr:row>
      <xdr:rowOff>2390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4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164967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37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18304</xdr:rowOff>
    </xdr:from>
    <xdr:to>
      <xdr:col>24</xdr:col>
      <xdr:colOff>63500</xdr:colOff>
      <xdr:row>76</xdr:row>
      <xdr:rowOff>7285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191254"/>
          <a:ext cx="838200" cy="846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7285</xdr:rowOff>
    </xdr:from>
    <xdr:to>
      <xdr:col>19</xdr:col>
      <xdr:colOff>177800</xdr:colOff>
      <xdr:row>76</xdr:row>
      <xdr:rowOff>113150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037485"/>
          <a:ext cx="889000" cy="105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113150</xdr:rowOff>
    </xdr:from>
    <xdr:to>
      <xdr:col>15</xdr:col>
      <xdr:colOff>50800</xdr:colOff>
      <xdr:row>77</xdr:row>
      <xdr:rowOff>92301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143350"/>
          <a:ext cx="889000" cy="150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92301</xdr:rowOff>
    </xdr:from>
    <xdr:to>
      <xdr:col>10</xdr:col>
      <xdr:colOff>114300</xdr:colOff>
      <xdr:row>78</xdr:row>
      <xdr:rowOff>54471</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93951"/>
          <a:ext cx="889000" cy="13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47889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7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70</xdr:row>
      <xdr:rowOff>138954</xdr:rowOff>
    </xdr:from>
    <xdr:to>
      <xdr:col>24</xdr:col>
      <xdr:colOff>114300</xdr:colOff>
      <xdr:row>71</xdr:row>
      <xdr:rowOff>69104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140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91981</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093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127935</xdr:rowOff>
    </xdr:from>
    <xdr:to>
      <xdr:col>20</xdr:col>
      <xdr:colOff>38100</xdr:colOff>
      <xdr:row>76</xdr:row>
      <xdr:rowOff>58085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98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74612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761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62350</xdr:rowOff>
    </xdr:from>
    <xdr:to>
      <xdr:col>15</xdr:col>
      <xdr:colOff>101600</xdr:colOff>
      <xdr:row>76</xdr:row>
      <xdr:rowOff>163950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09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9027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867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41501</xdr:rowOff>
    </xdr:from>
    <xdr:to>
      <xdr:col>10</xdr:col>
      <xdr:colOff>165100</xdr:colOff>
      <xdr:row>77</xdr:row>
      <xdr:rowOff>143101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43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134228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35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3671</xdr:rowOff>
    </xdr:from>
    <xdr:to>
      <xdr:col>6</xdr:col>
      <xdr:colOff>38100</xdr:colOff>
      <xdr:row>78</xdr:row>
      <xdr:rowOff>105271</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7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96398</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69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28029</xdr:rowOff>
    </xdr:from>
    <xdr:to>
      <xdr:col>24</xdr:col>
      <xdr:colOff>63500</xdr:colOff>
      <xdr:row>99</xdr:row>
      <xdr:rowOff>17301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5458529"/>
          <a:ext cx="838200" cy="1532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17301</xdr:rowOff>
    </xdr:from>
    <xdr:to>
      <xdr:col>19</xdr:col>
      <xdr:colOff>177800</xdr:colOff>
      <xdr:row>99</xdr:row>
      <xdr:rowOff>26735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6990851"/>
          <a:ext cx="889000" cy="9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118615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709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26735</xdr:rowOff>
    </xdr:from>
    <xdr:to>
      <xdr:col>15</xdr:col>
      <xdr:colOff>50800</xdr:colOff>
      <xdr:row>99</xdr:row>
      <xdr:rowOff>35351</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00285"/>
          <a:ext cx="889000" cy="8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709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35351</xdr:rowOff>
    </xdr:from>
    <xdr:to>
      <xdr:col>10</xdr:col>
      <xdr:colOff>114300</xdr:colOff>
      <xdr:row>99</xdr:row>
      <xdr:rowOff>64097</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08901"/>
          <a:ext cx="889000" cy="2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709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122189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709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89</xdr:row>
      <xdr:rowOff>148679</xdr:rowOff>
    </xdr:from>
    <xdr:to>
      <xdr:col>24</xdr:col>
      <xdr:colOff>114300</xdr:colOff>
      <xdr:row>90</xdr:row>
      <xdr:rowOff>78829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5407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101706</xdr:rowOff>
    </xdr:from>
    <xdr:ext cx="690189"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5360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4,941,950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137951</xdr:rowOff>
    </xdr:from>
    <xdr:to>
      <xdr:col>20</xdr:col>
      <xdr:colOff>38100</xdr:colOff>
      <xdr:row>99</xdr:row>
      <xdr:rowOff>68101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94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84628</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497795" y="16715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147385</xdr:rowOff>
    </xdr:from>
    <xdr:to>
      <xdr:col>15</xdr:col>
      <xdr:colOff>101600</xdr:colOff>
      <xdr:row>99</xdr:row>
      <xdr:rowOff>77535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94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94062</xdr:rowOff>
    </xdr:from>
    <xdr:ext cx="599010"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08795" y="16724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156001</xdr:rowOff>
    </xdr:from>
    <xdr:to>
      <xdr:col>10</xdr:col>
      <xdr:colOff>165100</xdr:colOff>
      <xdr:row>99</xdr:row>
      <xdr:rowOff>86151</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95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102678</xdr:rowOff>
    </xdr:from>
    <xdr:ext cx="599010"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19795" y="16733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13297</xdr:rowOff>
    </xdr:from>
    <xdr:to>
      <xdr:col>6</xdr:col>
      <xdr:colOff>38100</xdr:colOff>
      <xdr:row>99</xdr:row>
      <xdr:rowOff>114897</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98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131424</xdr:rowOff>
    </xdr:from>
    <xdr:ext cx="599010"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30795" y="1676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156682</xdr:rowOff>
    </xdr:from>
    <xdr:to>
      <xdr:col>55</xdr:col>
      <xdr:colOff>0</xdr:colOff>
      <xdr:row>35</xdr:row>
      <xdr:rowOff>165499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5985982"/>
          <a:ext cx="838200" cy="180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82676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426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165499</xdr:rowOff>
    </xdr:from>
    <xdr:to>
      <xdr:col>50</xdr:col>
      <xdr:colOff>114300</xdr:colOff>
      <xdr:row>37</xdr:row>
      <xdr:rowOff>8092</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166249"/>
          <a:ext cx="889000" cy="185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53284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568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8092</xdr:rowOff>
    </xdr:from>
    <xdr:to>
      <xdr:col>45</xdr:col>
      <xdr:colOff>177800</xdr:colOff>
      <xdr:row>37</xdr:row>
      <xdr:rowOff>131862</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351742"/>
          <a:ext cx="889000" cy="123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40548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555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131862</xdr:rowOff>
    </xdr:from>
    <xdr:to>
      <xdr:col>41</xdr:col>
      <xdr:colOff>50800</xdr:colOff>
      <xdr:row>38</xdr:row>
      <xdr:rowOff>53811</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475512"/>
          <a:ext cx="889000" cy="93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54264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569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105882</xdr:rowOff>
    </xdr:from>
    <xdr:to>
      <xdr:col>55</xdr:col>
      <xdr:colOff>50800</xdr:colOff>
      <xdr:row>35</xdr:row>
      <xdr:rowOff>36032</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5935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128759</xdr:rowOff>
    </xdr:from>
    <xdr:ext cx="469744"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5786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114699</xdr:rowOff>
    </xdr:from>
    <xdr:to>
      <xdr:col>50</xdr:col>
      <xdr:colOff>165100</xdr:colOff>
      <xdr:row>36</xdr:row>
      <xdr:rowOff>44849</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11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61376</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04428" y="589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128742</xdr:rowOff>
    </xdr:from>
    <xdr:to>
      <xdr:col>46</xdr:col>
      <xdr:colOff>38100</xdr:colOff>
      <xdr:row>37</xdr:row>
      <xdr:rowOff>58892</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30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75419</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15428" y="6076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81062</xdr:rowOff>
    </xdr:from>
    <xdr:to>
      <xdr:col>41</xdr:col>
      <xdr:colOff>101600</xdr:colOff>
      <xdr:row>38</xdr:row>
      <xdr:rowOff>11212</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42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27739</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1999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3011</xdr:rowOff>
    </xdr:from>
    <xdr:to>
      <xdr:col>36</xdr:col>
      <xdr:colOff>165100</xdr:colOff>
      <xdr:row>38</xdr:row>
      <xdr:rowOff>104611</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51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95738</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6108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33198</xdr:rowOff>
    </xdr:from>
    <xdr:to>
      <xdr:col>55</xdr:col>
      <xdr:colOff>0</xdr:colOff>
      <xdr:row>57</xdr:row>
      <xdr:rowOff>6223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462948"/>
          <a:ext cx="838200" cy="315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8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74079</xdr:rowOff>
    </xdr:from>
    <xdr:to>
      <xdr:col>50</xdr:col>
      <xdr:colOff>114300</xdr:colOff>
      <xdr:row>57</xdr:row>
      <xdr:rowOff>6223</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9675279"/>
          <a:ext cx="889000" cy="103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74079</xdr:rowOff>
    </xdr:from>
    <xdr:to>
      <xdr:col>45</xdr:col>
      <xdr:colOff>177800</xdr:colOff>
      <xdr:row>57</xdr:row>
      <xdr:rowOff>50698</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675279"/>
          <a:ext cx="889000" cy="148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87376</xdr:rowOff>
    </xdr:from>
    <xdr:to>
      <xdr:col>41</xdr:col>
      <xdr:colOff>50800</xdr:colOff>
      <xdr:row>57</xdr:row>
      <xdr:rowOff>50698</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9688576"/>
          <a:ext cx="889000" cy="13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153848</xdr:rowOff>
    </xdr:from>
    <xdr:to>
      <xdr:col>55</xdr:col>
      <xdr:colOff>50800</xdr:colOff>
      <xdr:row>55</xdr:row>
      <xdr:rowOff>83998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41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5275</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263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126873</xdr:rowOff>
    </xdr:from>
    <xdr:to>
      <xdr:col>50</xdr:col>
      <xdr:colOff>165100</xdr:colOff>
      <xdr:row>57</xdr:row>
      <xdr:rowOff>57023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728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48150</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820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23279</xdr:rowOff>
    </xdr:from>
    <xdr:to>
      <xdr:col>46</xdr:col>
      <xdr:colOff>38100</xdr:colOff>
      <xdr:row>56</xdr:row>
      <xdr:rowOff>124879</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624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116006</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71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171348</xdr:rowOff>
    </xdr:from>
    <xdr:to>
      <xdr:col>41</xdr:col>
      <xdr:colOff>101600</xdr:colOff>
      <xdr:row>57</xdr:row>
      <xdr:rowOff>101498</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772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92625</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865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36576</xdr:rowOff>
    </xdr:from>
    <xdr:to>
      <xdr:col>36</xdr:col>
      <xdr:colOff>165100</xdr:colOff>
      <xdr:row>56</xdr:row>
      <xdr:rowOff>138176</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637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129303</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730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134744</xdr:rowOff>
    </xdr:from>
    <xdr:to>
      <xdr:col>55</xdr:col>
      <xdr:colOff>0</xdr:colOff>
      <xdr:row>77</xdr:row>
      <xdr:rowOff>113429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164944"/>
          <a:ext cx="838200" cy="150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20878</xdr:rowOff>
    </xdr:from>
    <xdr:to>
      <xdr:col>50</xdr:col>
      <xdr:colOff>114300</xdr:colOff>
      <xdr:row>77</xdr:row>
      <xdr:rowOff>113429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222528"/>
          <a:ext cx="889000" cy="92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145470</xdr:rowOff>
    </xdr:from>
    <xdr:to>
      <xdr:col>45</xdr:col>
      <xdr:colOff>177800</xdr:colOff>
      <xdr:row>77</xdr:row>
      <xdr:rowOff>20878</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175670"/>
          <a:ext cx="889000" cy="4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145470</xdr:rowOff>
    </xdr:from>
    <xdr:to>
      <xdr:col>41</xdr:col>
      <xdr:colOff>50800</xdr:colOff>
      <xdr:row>77</xdr:row>
      <xdr:rowOff>97633</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175670"/>
          <a:ext cx="889000" cy="123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83944</xdr:rowOff>
    </xdr:from>
    <xdr:to>
      <xdr:col>55</xdr:col>
      <xdr:colOff>50800</xdr:colOff>
      <xdr:row>77</xdr:row>
      <xdr:rowOff>14094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11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106821</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2965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62629</xdr:rowOff>
    </xdr:from>
    <xdr:to>
      <xdr:col>50</xdr:col>
      <xdr:colOff>165100</xdr:colOff>
      <xdr:row>77</xdr:row>
      <xdr:rowOff>164229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264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9306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039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141528</xdr:rowOff>
    </xdr:from>
    <xdr:to>
      <xdr:col>46</xdr:col>
      <xdr:colOff>38100</xdr:colOff>
      <xdr:row>77</xdr:row>
      <xdr:rowOff>71678</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171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88206</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2946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94670</xdr:rowOff>
    </xdr:from>
    <xdr:to>
      <xdr:col>41</xdr:col>
      <xdr:colOff>101600</xdr:colOff>
      <xdr:row>77</xdr:row>
      <xdr:rowOff>24820</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12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41347</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900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46833</xdr:rowOff>
    </xdr:from>
    <xdr:to>
      <xdr:col>36</xdr:col>
      <xdr:colOff>165100</xdr:colOff>
      <xdr:row>77</xdr:row>
      <xdr:rowOff>148433</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248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164960</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02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7356</xdr:rowOff>
    </xdr:from>
    <xdr:to>
      <xdr:col>55</xdr:col>
      <xdr:colOff>0</xdr:colOff>
      <xdr:row>95</xdr:row>
      <xdr:rowOff>18253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295106"/>
          <a:ext cx="838200" cy="10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29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145163</xdr:rowOff>
    </xdr:from>
    <xdr:to>
      <xdr:col>50</xdr:col>
      <xdr:colOff>114300</xdr:colOff>
      <xdr:row>95</xdr:row>
      <xdr:rowOff>7356</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261463"/>
          <a:ext cx="889000" cy="33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5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145163</xdr:rowOff>
    </xdr:from>
    <xdr:to>
      <xdr:col>45</xdr:col>
      <xdr:colOff>177800</xdr:colOff>
      <xdr:row>95</xdr:row>
      <xdr:rowOff>38636</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261463"/>
          <a:ext cx="889000" cy="64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6366</xdr:rowOff>
    </xdr:from>
    <xdr:to>
      <xdr:col>41</xdr:col>
      <xdr:colOff>50800</xdr:colOff>
      <xdr:row>95</xdr:row>
      <xdr:rowOff>38636</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294116"/>
          <a:ext cx="889000" cy="3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5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138903</xdr:rowOff>
    </xdr:from>
    <xdr:to>
      <xdr:col>55</xdr:col>
      <xdr:colOff>50800</xdr:colOff>
      <xdr:row>95</xdr:row>
      <xdr:rowOff>69053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255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161780</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106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128006</xdr:rowOff>
    </xdr:from>
    <xdr:to>
      <xdr:col>50</xdr:col>
      <xdr:colOff>165100</xdr:colOff>
      <xdr:row>95</xdr:row>
      <xdr:rowOff>58156</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24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74683</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019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94363</xdr:rowOff>
    </xdr:from>
    <xdr:to>
      <xdr:col>46</xdr:col>
      <xdr:colOff>38100</xdr:colOff>
      <xdr:row>95</xdr:row>
      <xdr:rowOff>24513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21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41040</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5985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159286</xdr:rowOff>
    </xdr:from>
    <xdr:to>
      <xdr:col>41</xdr:col>
      <xdr:colOff>101600</xdr:colOff>
      <xdr:row>95</xdr:row>
      <xdr:rowOff>89436</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275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105963</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05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127016</xdr:rowOff>
    </xdr:from>
    <xdr:to>
      <xdr:col>36</xdr:col>
      <xdr:colOff>165100</xdr:colOff>
      <xdr:row>95</xdr:row>
      <xdr:rowOff>57166</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243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73693</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018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122912</xdr:rowOff>
    </xdr:from>
    <xdr:to>
      <xdr:col>85</xdr:col>
      <xdr:colOff>127000</xdr:colOff>
      <xdr:row>35</xdr:row>
      <xdr:rowOff>142643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123662"/>
          <a:ext cx="838200" cy="19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30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142643</xdr:rowOff>
    </xdr:from>
    <xdr:to>
      <xdr:col>81</xdr:col>
      <xdr:colOff>50800</xdr:colOff>
      <xdr:row>36</xdr:row>
      <xdr:rowOff>29572</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143393"/>
          <a:ext cx="889000" cy="58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28500</xdr:rowOff>
    </xdr:from>
    <xdr:to>
      <xdr:col>76</xdr:col>
      <xdr:colOff>114300</xdr:colOff>
      <xdr:row>36</xdr:row>
      <xdr:rowOff>29572</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200700"/>
          <a:ext cx="889000" cy="1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4955</xdr:rowOff>
    </xdr:from>
    <xdr:to>
      <xdr:col>71</xdr:col>
      <xdr:colOff>177800</xdr:colOff>
      <xdr:row>36</xdr:row>
      <xdr:rowOff>28500</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5491355"/>
          <a:ext cx="889000" cy="709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132492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47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72112</xdr:rowOff>
    </xdr:from>
    <xdr:to>
      <xdr:col>85</xdr:col>
      <xdr:colOff>177800</xdr:colOff>
      <xdr:row>36</xdr:row>
      <xdr:rowOff>2262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07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94989</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5924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91843</xdr:rowOff>
    </xdr:from>
    <xdr:to>
      <xdr:col>81</xdr:col>
      <xdr:colOff>101600</xdr:colOff>
      <xdr:row>36</xdr:row>
      <xdr:rowOff>21993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092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38520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5867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150222</xdr:rowOff>
    </xdr:from>
    <xdr:to>
      <xdr:col>76</xdr:col>
      <xdr:colOff>165100</xdr:colOff>
      <xdr:row>36</xdr:row>
      <xdr:rowOff>80372</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15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96899</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592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149150</xdr:rowOff>
    </xdr:from>
    <xdr:to>
      <xdr:col>72</xdr:col>
      <xdr:colOff>38100</xdr:colOff>
      <xdr:row>36</xdr:row>
      <xdr:rowOff>79300</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14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95827</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5925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31</xdr:row>
      <xdr:rowOff>125605</xdr:rowOff>
    </xdr:from>
    <xdr:to>
      <xdr:col>67</xdr:col>
      <xdr:colOff>101600</xdr:colOff>
      <xdr:row>32</xdr:row>
      <xdr:rowOff>55755</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544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30</xdr:row>
      <xdr:rowOff>72282</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521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3012</xdr:rowOff>
    </xdr:from>
    <xdr:to>
      <xdr:col>85</xdr:col>
      <xdr:colOff>127000</xdr:colOff>
      <xdr:row>56</xdr:row>
      <xdr:rowOff>168100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604212"/>
          <a:ext cx="838200" cy="16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86680</xdr:rowOff>
    </xdr:from>
    <xdr:to>
      <xdr:col>81</xdr:col>
      <xdr:colOff>50800</xdr:colOff>
      <xdr:row>56</xdr:row>
      <xdr:rowOff>168100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687880"/>
          <a:ext cx="889000" cy="81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86680</xdr:rowOff>
    </xdr:from>
    <xdr:to>
      <xdr:col>76</xdr:col>
      <xdr:colOff>114300</xdr:colOff>
      <xdr:row>56</xdr:row>
      <xdr:rowOff>140424</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687880"/>
          <a:ext cx="889000" cy="53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126274</xdr:rowOff>
    </xdr:from>
    <xdr:to>
      <xdr:col>71</xdr:col>
      <xdr:colOff>177800</xdr:colOff>
      <xdr:row>56</xdr:row>
      <xdr:rowOff>140424</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556024"/>
          <a:ext cx="889000" cy="185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61102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6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123662</xdr:rowOff>
    </xdr:from>
    <xdr:to>
      <xdr:col>85</xdr:col>
      <xdr:colOff>177800</xdr:colOff>
      <xdr:row>56</xdr:row>
      <xdr:rowOff>53812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55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102089</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531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117300</xdr:rowOff>
    </xdr:from>
    <xdr:to>
      <xdr:col>81</xdr:col>
      <xdr:colOff>101600</xdr:colOff>
      <xdr:row>57</xdr:row>
      <xdr:rowOff>47450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71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38577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811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35880</xdr:rowOff>
    </xdr:from>
    <xdr:to>
      <xdr:col>76</xdr:col>
      <xdr:colOff>165100</xdr:colOff>
      <xdr:row>56</xdr:row>
      <xdr:rowOff>137480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63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128607</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729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89624</xdr:rowOff>
    </xdr:from>
    <xdr:to>
      <xdr:col>72</xdr:col>
      <xdr:colOff>38100</xdr:colOff>
      <xdr:row>57</xdr:row>
      <xdr:rowOff>19774</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90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10901</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783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75474</xdr:rowOff>
    </xdr:from>
    <xdr:to>
      <xdr:col>67</xdr:col>
      <xdr:colOff>101600</xdr:colOff>
      <xdr:row>56</xdr:row>
      <xdr:rowOff>5624</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505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22151</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280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20175</xdr:rowOff>
    </xdr:from>
    <xdr:to>
      <xdr:col>85</xdr:col>
      <xdr:colOff>127000</xdr:colOff>
      <xdr:row>78</xdr:row>
      <xdr:rowOff>80048</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2021675"/>
          <a:ext cx="838200" cy="1431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80048</xdr:rowOff>
    </xdr:from>
    <xdr:to>
      <xdr:col>81</xdr:col>
      <xdr:colOff>50800</xdr:colOff>
      <xdr:row>79</xdr:row>
      <xdr:rowOff>81975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453148"/>
          <a:ext cx="889000" cy="173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115378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65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81975</xdr:rowOff>
    </xdr:from>
    <xdr:to>
      <xdr:col>76</xdr:col>
      <xdr:colOff>114300</xdr:colOff>
      <xdr:row>79</xdr:row>
      <xdr:rowOff>97520</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626525"/>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96817</xdr:rowOff>
    </xdr:from>
    <xdr:to>
      <xdr:col>71</xdr:col>
      <xdr:colOff>177800</xdr:colOff>
      <xdr:row>79</xdr:row>
      <xdr:rowOff>97520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41367"/>
          <a:ext cx="889000" cy="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69</xdr:row>
      <xdr:rowOff>140825</xdr:rowOff>
    </xdr:from>
    <xdr:to>
      <xdr:col>85</xdr:col>
      <xdr:colOff>177800</xdr:colOff>
      <xdr:row>70</xdr:row>
      <xdr:rowOff>70975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197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69</xdr:row>
      <xdr:rowOff>93852</xdr:rowOff>
    </xdr:from>
    <xdr:ext cx="599010"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192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29248</xdr:rowOff>
    </xdr:from>
    <xdr:to>
      <xdr:col>81</xdr:col>
      <xdr:colOff>101600</xdr:colOff>
      <xdr:row>78</xdr:row>
      <xdr:rowOff>130848</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40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147375</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14111" y="13177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31175</xdr:rowOff>
    </xdr:from>
    <xdr:to>
      <xdr:col>76</xdr:col>
      <xdr:colOff>165100</xdr:colOff>
      <xdr:row>79</xdr:row>
      <xdr:rowOff>132775</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7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123902</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68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46720</xdr:rowOff>
    </xdr:from>
    <xdr:to>
      <xdr:col>72</xdr:col>
      <xdr:colOff>38100</xdr:colOff>
      <xdr:row>79</xdr:row>
      <xdr:rowOff>148320</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139447</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14017" y="13683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46017</xdr:rowOff>
    </xdr:from>
    <xdr:to>
      <xdr:col>67</xdr:col>
      <xdr:colOff>101600</xdr:colOff>
      <xdr:row>79</xdr:row>
      <xdr:rowOff>147617</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90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138744</xdr:rowOff>
    </xdr:from>
    <xdr:ext cx="378565"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25017" y="136832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10973</xdr:rowOff>
    </xdr:from>
    <xdr:to>
      <xdr:col>85</xdr:col>
      <xdr:colOff>127000</xdr:colOff>
      <xdr:row>97</xdr:row>
      <xdr:rowOff>25766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641623"/>
          <a:ext cx="838200" cy="14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25766</xdr:rowOff>
    </xdr:from>
    <xdr:to>
      <xdr:col>81</xdr:col>
      <xdr:colOff>50800</xdr:colOff>
      <xdr:row>97</xdr:row>
      <xdr:rowOff>56624</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656416"/>
          <a:ext cx="889000" cy="3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36623</xdr:rowOff>
    </xdr:from>
    <xdr:to>
      <xdr:col>76</xdr:col>
      <xdr:colOff>114300</xdr:colOff>
      <xdr:row>97</xdr:row>
      <xdr:rowOff>56624</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3703300" y="16667273"/>
          <a:ext cx="889000" cy="2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36623</xdr:rowOff>
    </xdr:from>
    <xdr:to>
      <xdr:col>71</xdr:col>
      <xdr:colOff>177800</xdr:colOff>
      <xdr:row>97</xdr:row>
      <xdr:rowOff>75068</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667273"/>
          <a:ext cx="889000" cy="38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131623</xdr:rowOff>
    </xdr:from>
    <xdr:to>
      <xdr:col>85</xdr:col>
      <xdr:colOff>177800</xdr:colOff>
      <xdr:row>97</xdr:row>
      <xdr:rowOff>61773</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590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154500</xdr:rowOff>
    </xdr:from>
    <xdr:ext cx="599010"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44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146416</xdr:rowOff>
    </xdr:from>
    <xdr:to>
      <xdr:col>81</xdr:col>
      <xdr:colOff>101600</xdr:colOff>
      <xdr:row>97</xdr:row>
      <xdr:rowOff>76566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60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93093</xdr:rowOff>
    </xdr:from>
    <xdr:ext cx="59901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181795" y="16380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5824</xdr:rowOff>
    </xdr:from>
    <xdr:to>
      <xdr:col>76</xdr:col>
      <xdr:colOff>165100</xdr:colOff>
      <xdr:row>97</xdr:row>
      <xdr:rowOff>107424</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636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123951</xdr:rowOff>
    </xdr:from>
    <xdr:ext cx="59901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292795" y="16411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157273</xdr:rowOff>
    </xdr:from>
    <xdr:to>
      <xdr:col>72</xdr:col>
      <xdr:colOff>38100</xdr:colOff>
      <xdr:row>97</xdr:row>
      <xdr:rowOff>87423</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61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103950</xdr:rowOff>
    </xdr:from>
    <xdr:ext cx="599010"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03795" y="16391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24268</xdr:rowOff>
    </xdr:from>
    <xdr:to>
      <xdr:col>67</xdr:col>
      <xdr:colOff>101600</xdr:colOff>
      <xdr:row>97</xdr:row>
      <xdr:rowOff>125868</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654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142395</xdr:rowOff>
    </xdr:from>
    <xdr:ext cx="599010"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14795" y="16430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総務費は、住民一人あたり６８９，８１６円となっており、前年度と比較すると、７１，２４５円の増加となった。これは、能登半島地震及び奥能登豪雨からの復旧・復興のために、震災復興基金に約５３億円を積み立てたことにより増加したもの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衛生費は、住民一人あたり４，９４１，９５０円となっており、前年度と比較すると、４，６９２，１４９円の増加となった。これは、能登半島地震及び奥能登豪雨により発生した災害ごみ処理費が増大したことによるもの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災害復旧費は、住民一人あたり４９６，６００円となっており、前年度と比較すると、４３８，３３４円の増加となった。これは、能登半島地震及び奥能登豪雨により被災した公共施設の災害復旧事業費が増大したこと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石川県珠洲市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平成１８年度以降、財政調整基金の取り崩しを行なわず、実質収支も黒字の財政運営を継続して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きたが、令和５年度においては、能登半島地震の影響により、財政調整基金を取り崩している。</a:t>
          </a:r>
          <a:endParaRPr kumimoji="0"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災害支援金や</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ふるさと納税による寄附に加え、災害復旧のための特別交付税が交付されたことから黒字決算となっている。</a:t>
          </a:r>
          <a:endParaRPr kumimoji="0"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人口減による市税の減少により、財政運営が非常に厳しくなるなか、</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寄付や交付金を原資とした復興基金を財源として、復興計画に沿った復旧・復興を進める。</a:t>
          </a:r>
          <a:endParaRPr kumimoji="0"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石川県珠洲市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過去５年間、全会計において実質赤字は発生していない。構成のうち上位３会計は①一般会計、②</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病院事業会計</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、③</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水道事業会計</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となっている。Ｒ</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資金不足額については病院会計で</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△６３６</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百万円、水道会計で△</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３３８</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a:t>
          </a:r>
          <a:endParaRPr kumimoji="0"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病院会計で</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は、能登半島地震及び奥能登豪雨の影響により、病床使用率が大幅に低下し、収益が大幅に悪化した。持続的な経営を維持していくためにも早急な診療体制の見直しが必要となっている。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水道</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水道会計では、能登半島地震及び奥能登豪雨により甚大な被害を受けた管路・施設の災害復旧が必要である。人口減少による使用料の減少も見込まれるため、持続可能な経営を維持していくためには、使用料の改定も視野に入れた運営が必要となる。</a:t>
          </a:r>
          <a:endParaRPr kumimoji="0"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一般会計については、公共施設の見直しによる経常経費の削減に積極的に取り組み、財政の安定化に努める。</a:t>
          </a:r>
          <a:endParaRPr kumimoji="0"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石川県珠洲市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Ｒ６においては１，４８８百万円、前年度比△８１百万円と減少した。今後は、一般廃棄物処分場の整備等大型事業の完了に加え能登半島地震からの災害復旧事業債の償還開始に伴い大きく増加していくことが予想さ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災害復旧事業債については、大半が補助金や交付税により措置されることとなるものの、自己負担分は少なからず発生するため、実質公債費比率の推移を注視していく必要がある。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満期一括償還地方債の借り入れについては、実績なし。</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R5</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末に災害復旧事業債等の償還原資として、</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１０億円を積立てている。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石川県珠洲市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将来負担比率は年々減少傾向にあり、Ｒ６においては、将来負担なしとなった。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これは、能登半島地震及び奥能登豪雨において災害支援金やふるさと納税寄附金による支援に加え、特別交付税が災害対応分として交付されるなど、今後の復旧・復興のために基金に積立てる等したことによるものであ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地方債の現在高は災害対策債の借り入れにより、一般会計で大きく増加している。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災害復旧事業債については、大半が補助金や交付税により措置されることとなるものの、自己負担分は少なからず発生するため、将来負担比率の推移を注視していく必要がある。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石川県珠洲市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能登半島地震及び奥能登豪雨により、道路・水道・下水道などのインフラ、公共施設に加え、市内の住まいの多くが被害を受けたことから、今後の復旧・復興のための財源を確保する必要があることから、「珠洲市震災復興基金」に約５３億円を積み立て、住まいの再建・なりわいの再建など復旧・復興に向けた事業に約１２億円を充当し、減債基金に１０億円積み立てたことにより、基金全体としてはＲ５から約４６億円増加し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珠洲震災復興基金、減債基金については、復旧・復興の財源として活用する予定である。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震災を受け、人口減少が著しい当市では市税収入や地方交付税の減少が予想されることに加え、病院事業会計では、入院患者の減少等により経営状況が著しく悪化しており、対応を早急に検討する必要が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珠洲市震災復興基金等を活用しながら、基金残高を注視した上で、復旧・復興に向けた施策を実施していく。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珠洲市震災復興基金：能登半島地震の復興等に関する事業に活用する。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公共施設管理基金：公共施設の維持管理に要する経費に活用する。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能登半島地震により、道路・水道・下水道などのインフラ、公共施設に加え、市内の住まいの多くが被害を受けたことから、今後の復旧・復興のための財源を確保する必要があることから、「珠洲市震災復興基金」に約５３億円を積み立て、住まいの再建・なりわいの再建など復旧・復興に向けた事業に約１２億円を充当したことにより、基金としてはＲ６から約４１億円増加し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珠洲市震災復興基金：震災からの復旧・復興に向けた住まいの再建や修繕のほか、珠洲市復興計画に基づいた施策に活用する。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公共施設管理基金：災害復旧事業債等を活用できない公共施設の解体撤去や維持管理費用に充当する。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能登半島地震及び奥能登豪雨を受け、災害復旧を迅速に進めるにあたり、キャッシュを確保する必要があったことから、令和５年度は財政調整基金を約２０億円取り崩した。令和６年度においては、予算編成にあたり必要と見込まれる額を積算し、令和６年度末で約２７億円を確保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Ｒ６決算剰余金が発生したことから、Ｒ７現在高は約４０億円となっており、今後は財調の取り崩しを実施しながら円滑な予算編成が可能な水準を維持していきたい。</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災害復旧事業債等の将来負担分として１０億円を積み立てたものである。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災害復旧事業債等の償還に合わせて、市負担分を取り崩して充当していく予定としている。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また、可能であれば、臨時財政対策債の繰り上げ償還も実施し、実質公債費比率の低減を図る。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A7F4519-90A7-40B5-B92D-5F074774B3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2099AE7-8107-4037-95D4-2B8A454374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958EC4F3-C8BB-4EF7-9447-BC223BB2859C}"/>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D3A62042-39B2-41FC-B9A4-EC125D47E522}"/>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685ADEE7-FDB5-409C-9625-4E21681941D4}"/>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B2FBF610-EE83-4488-B274-169A7D5083F4}"/>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5C4E202A-050D-4572-AAD6-70DAA3861919}"/>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3305F068-4D32-419F-B97F-9C282F3DF833}"/>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251A0E98-FDC2-446A-874B-AE4BA2F920D4}"/>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7B76F416-565A-4F3C-86F3-169BD5DD7208}"/>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石川県珠洲市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1A2AB4C7-9FB2-4113-A125-DBA9DD8986FC}"/>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4D5FBDBF-C4FD-494A-8BBA-C863DB942D32}"/>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BB63DFC7-06B9-45DF-BDBE-45A33E7D6925}"/>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4E293853-8E23-400E-AB4F-E64D23F439D1}"/>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FA93349E-2CDD-4DF1-87FE-FF311E2503AD}"/>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105C57B4-81A5-4594-B359-8089EC456355}"/>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11,374
11,300
247.20
85,470,396
81,491,962
2,152,875
6,782,958
43,679,482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F0DB7EEA-FF26-478B-BBA4-DC14FF676646}"/>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67ED0FB2-58A9-4644-B3BA-CE8268F1E9BA}"/>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1DBCFC7E-FA4D-4075-B506-587568260455}"/>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8963E022-F517-4737-9D5A-B24202CB8A85}"/>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73C3C16E-7223-483C-8060-51F7A40EE73E}"/>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612054A6-4D61-411E-887C-5D591884741B}"/>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F0EFD321-4AE1-4732-84E8-EDC2F5167E02}"/>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E5F97540-3B87-48B3-8003-79CA98B688BD}"/>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4B1C97DD-1E5C-4BB3-8A50-9033E828EC08}"/>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E37828C5-E512-4603-8173-CC3F5FBFDC3A}"/>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9CF39FBE-EC94-493B-A4C3-3A1B40D5F6CF}"/>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F49828D5-A171-484D-A986-BF2B508E7449}"/>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E4D6F634-5320-4C94-B413-A839F47B7E21}"/>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3A5F0A18-9B70-4FA7-9C22-4656251A877C}"/>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650B9C35-D403-4DE6-A03A-14A81789A7DA}"/>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A1F415E7-5B64-4C82-864A-4E71536E2AC9}"/>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37CD9300-9D59-41D5-BEF8-4D95A13F56C8}"/>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1A8C6BD4-5857-4057-B3BE-6D921215DBAE}"/>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9463B0ED-43D4-4596-A175-B04877651DFE}"/>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F1D5DCCA-E05A-4C6F-AE53-56C533DE2777}"/>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9AB363C8-C2E6-49B7-9E33-F98995F1F383}"/>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CDF3B41C-1F57-4AA6-888E-6E1DA82D4F47}"/>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04394D7B-C1FD-4ECA-87AF-26C9E066A122}"/>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40DDBFA9-BD47-43A9-871D-3AF9DD9AEF4E}"/>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9A05817B-4C5E-4592-BD59-CD0AE7DAB763}"/>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281CEF30-15DE-492A-ADCD-C3A83C6325DC}"/>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0C5B85F5-E96C-4A37-AF43-37E11B275701}"/>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2781BD6E-5590-4447-90E5-C2B635359764}"/>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C9C4698A-CA64-4C6F-85FC-2C2426D66AD6}"/>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A3BADB08-C9E6-4595-B4A3-930BD96478CA}"/>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CE4BA0D9-FAAC-478D-8F48-CD575EF65898}"/>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E4268D05-FA63-4C09-9E93-D79D7216D273}"/>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AA805921-4EF9-4E2D-8552-C6F4DA374419}"/>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A7F48E40-96BF-4F0F-B673-343927FD9B1D}"/>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B576CD6B-8268-488C-A7B3-6EA0BFF6C296}"/>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当市では、類似団体と比較して、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同程度の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数値で推移して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、減価償却率は上昇傾向にある。今後予想される施設の統廃合などを考慮し、珠洲市公共施設等総合管理計画の見直しを行い、施設の適正な管理に努める。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A9BB0BB7-5D18-4F70-B02C-1AD5C0C77C6B}"/>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B9D2E7CC-9DF1-4E44-9B99-E2C308385683}"/>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93C3E110-54FA-4D99-9BA3-FB74CFFC443C}"/>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6" name="直線コネクタ 55">
          <a:extLst>
            <a:ext uri="{FF2B5EF4-FFF2-40B4-BE49-F238E27FC236}">
              <a16:creationId xmlns:a16="http://schemas.microsoft.com/office/drawing/2014/main" id="{CF61CC9F-D9F8-4FE6-9E0F-0E9EB0ADAEC7}"/>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7" name="テキスト ボックス 56">
          <a:extLst>
            <a:ext uri="{FF2B5EF4-FFF2-40B4-BE49-F238E27FC236}">
              <a16:creationId xmlns:a16="http://schemas.microsoft.com/office/drawing/2014/main" id="{710D6694-0553-45BD-B2F2-55E618651FF7}"/>
            </a:ext>
          </a:extLst>
        </xdr:cNvPr>
        <xdr:cNvSpPr txBox="1"/>
      </xdr:nvSpPr>
      <xdr:spPr>
        <a:xfrm>
          <a:off x="741836" y="6382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8" name="直線コネクタ 57">
          <a:extLst>
            <a:ext uri="{FF2B5EF4-FFF2-40B4-BE49-F238E27FC236}">
              <a16:creationId xmlns:a16="http://schemas.microsoft.com/office/drawing/2014/main" id="{BBEA91AB-3782-4F64-B816-F0030AEE931B}"/>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9" name="テキスト ボックス 58">
          <a:extLst>
            <a:ext uri="{FF2B5EF4-FFF2-40B4-BE49-F238E27FC236}">
              <a16:creationId xmlns:a16="http://schemas.microsoft.com/office/drawing/2014/main" id="{FAEAE876-9564-4336-8220-8E9024D09640}"/>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0" name="直線コネクタ 59">
          <a:extLst>
            <a:ext uri="{FF2B5EF4-FFF2-40B4-BE49-F238E27FC236}">
              <a16:creationId xmlns:a16="http://schemas.microsoft.com/office/drawing/2014/main" id="{033D91F0-60FD-4588-BD90-FF2FBBEEE82E}"/>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1" name="テキスト ボックス 60">
          <a:extLst>
            <a:ext uri="{FF2B5EF4-FFF2-40B4-BE49-F238E27FC236}">
              <a16:creationId xmlns:a16="http://schemas.microsoft.com/office/drawing/2014/main" id="{9FE314F2-A633-4E19-A2BF-3A385C22F2CE}"/>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2" name="直線コネクタ 61">
          <a:extLst>
            <a:ext uri="{FF2B5EF4-FFF2-40B4-BE49-F238E27FC236}">
              <a16:creationId xmlns:a16="http://schemas.microsoft.com/office/drawing/2014/main" id="{BBBB9F1F-CE7E-480A-86D3-A4B8E59F4C28}"/>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3" name="テキスト ボックス 62">
          <a:extLst>
            <a:ext uri="{FF2B5EF4-FFF2-40B4-BE49-F238E27FC236}">
              <a16:creationId xmlns:a16="http://schemas.microsoft.com/office/drawing/2014/main" id="{92F39548-369E-4541-B320-EAA6A1BF876C}"/>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4" name="直線コネクタ 63">
          <a:extLst>
            <a:ext uri="{FF2B5EF4-FFF2-40B4-BE49-F238E27FC236}">
              <a16:creationId xmlns:a16="http://schemas.microsoft.com/office/drawing/2014/main" id="{505855A7-2F67-4BF7-8DE4-76089E741D3E}"/>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5" name="テキスト ボックス 64">
          <a:extLst>
            <a:ext uri="{FF2B5EF4-FFF2-40B4-BE49-F238E27FC236}">
              <a16:creationId xmlns:a16="http://schemas.microsoft.com/office/drawing/2014/main" id="{734F5EF8-D330-4DBE-8B35-DB6179A5167E}"/>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47F7957F-D5F8-477F-BCDF-7A0C800F2008}"/>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7" name="テキスト ボックス 66">
          <a:extLst>
            <a:ext uri="{FF2B5EF4-FFF2-40B4-BE49-F238E27FC236}">
              <a16:creationId xmlns:a16="http://schemas.microsoft.com/office/drawing/2014/main" id="{51F62E5E-B17D-4427-B15F-890D866EDE61}"/>
            </a:ext>
          </a:extLst>
        </xdr:cNvPr>
        <xdr:cNvSpPr txBox="1"/>
      </xdr:nvSpPr>
      <xdr:spPr>
        <a:xfrm>
          <a:off x="819028" y="46845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28494C02-ACCC-4FD2-8A44-5238E6C67452}"/>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9" name="直線コネクタ 68">
          <a:extLst>
            <a:ext uri="{FF2B5EF4-FFF2-40B4-BE49-F238E27FC236}">
              <a16:creationId xmlns:a16="http://schemas.microsoft.com/office/drawing/2014/main" id="{912178D3-F25A-4E26-A35D-56B552DB3E3B}"/>
            </a:ext>
          </a:extLst>
        </xdr:cNvPr>
        <xdr:cNvCxnSpPr/>
      </xdr:nvCxnSpPr>
      <xdr:spPr>
        <a:xfrm flipV="1">
          <a:off x="4306570" y="5267008"/>
          <a:ext cx="1270" cy="981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70" name="有形固定資産減価償却率最小値テキスト">
          <a:extLst>
            <a:ext uri="{FF2B5EF4-FFF2-40B4-BE49-F238E27FC236}">
              <a16:creationId xmlns:a16="http://schemas.microsoft.com/office/drawing/2014/main" id="{5F22C320-E65F-44CA-AF39-D12604469FF8}"/>
            </a:ext>
          </a:extLst>
        </xdr:cNvPr>
        <xdr:cNvSpPr txBox="1"/>
      </xdr:nvSpPr>
      <xdr:spPr>
        <a:xfrm>
          <a:off x="4359275" y="6255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1" name="直線コネクタ 70">
          <a:extLst>
            <a:ext uri="{FF2B5EF4-FFF2-40B4-BE49-F238E27FC236}">
              <a16:creationId xmlns:a16="http://schemas.microsoft.com/office/drawing/2014/main" id="{BB618B79-52B7-416E-A79E-25CC93C66C70}"/>
            </a:ext>
          </a:extLst>
        </xdr:cNvPr>
        <xdr:cNvCxnSpPr/>
      </xdr:nvCxnSpPr>
      <xdr:spPr>
        <a:xfrm>
          <a:off x="4216400" y="624840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2" name="有形固定資産減価償却率最大値テキスト">
          <a:extLst>
            <a:ext uri="{FF2B5EF4-FFF2-40B4-BE49-F238E27FC236}">
              <a16:creationId xmlns:a16="http://schemas.microsoft.com/office/drawing/2014/main" id="{980111EC-19BD-4EEF-8261-3F6220C755EA}"/>
            </a:ext>
          </a:extLst>
        </xdr:cNvPr>
        <xdr:cNvSpPr txBox="1"/>
      </xdr:nvSpPr>
      <xdr:spPr>
        <a:xfrm>
          <a:off x="4359275" y="5054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3" name="直線コネクタ 72">
          <a:extLst>
            <a:ext uri="{FF2B5EF4-FFF2-40B4-BE49-F238E27FC236}">
              <a16:creationId xmlns:a16="http://schemas.microsoft.com/office/drawing/2014/main" id="{3ED82C97-D6DF-473F-B73E-5691F0DE4501}"/>
            </a:ext>
          </a:extLst>
        </xdr:cNvPr>
        <xdr:cNvCxnSpPr/>
      </xdr:nvCxnSpPr>
      <xdr:spPr>
        <a:xfrm>
          <a:off x="4216400" y="526700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74" name="有形固定資産減価償却率平均値テキスト">
          <a:extLst>
            <a:ext uri="{FF2B5EF4-FFF2-40B4-BE49-F238E27FC236}">
              <a16:creationId xmlns:a16="http://schemas.microsoft.com/office/drawing/2014/main" id="{3419C946-191E-4DBD-93D1-44C980CF8D17}"/>
            </a:ext>
          </a:extLst>
        </xdr:cNvPr>
        <xdr:cNvSpPr txBox="1"/>
      </xdr:nvSpPr>
      <xdr:spPr>
        <a:xfrm>
          <a:off x="4359275" y="58213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5" name="フローチャート: 判断 74">
          <a:extLst>
            <a:ext uri="{FF2B5EF4-FFF2-40B4-BE49-F238E27FC236}">
              <a16:creationId xmlns:a16="http://schemas.microsoft.com/office/drawing/2014/main" id="{2A5A78D7-DF64-4AC8-98E6-8199AFB3A719}"/>
            </a:ext>
          </a:extLst>
        </xdr:cNvPr>
        <xdr:cNvSpPr/>
      </xdr:nvSpPr>
      <xdr:spPr>
        <a:xfrm>
          <a:off x="4254500" y="583660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6" name="フローチャート: 判断 75">
          <a:extLst>
            <a:ext uri="{FF2B5EF4-FFF2-40B4-BE49-F238E27FC236}">
              <a16:creationId xmlns:a16="http://schemas.microsoft.com/office/drawing/2014/main" id="{6ECE1D7B-5ECB-4EC4-80AB-34F4479A9F96}"/>
            </a:ext>
          </a:extLst>
        </xdr:cNvPr>
        <xdr:cNvSpPr/>
      </xdr:nvSpPr>
      <xdr:spPr>
        <a:xfrm>
          <a:off x="3616325" y="58281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7" name="フローチャート: 判断 76">
          <a:extLst>
            <a:ext uri="{FF2B5EF4-FFF2-40B4-BE49-F238E27FC236}">
              <a16:creationId xmlns:a16="http://schemas.microsoft.com/office/drawing/2014/main" id="{95C0CDE3-B82A-4DEF-8375-F1F709ED9CBE}"/>
            </a:ext>
          </a:extLst>
        </xdr:cNvPr>
        <xdr:cNvSpPr/>
      </xdr:nvSpPr>
      <xdr:spPr>
        <a:xfrm>
          <a:off x="2930525" y="58177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8" name="フローチャート: 判断 77">
          <a:extLst>
            <a:ext uri="{FF2B5EF4-FFF2-40B4-BE49-F238E27FC236}">
              <a16:creationId xmlns:a16="http://schemas.microsoft.com/office/drawing/2014/main" id="{9A3B56F3-CA6D-4A42-BA40-91FA49EA5D31}"/>
            </a:ext>
          </a:extLst>
        </xdr:cNvPr>
        <xdr:cNvSpPr/>
      </xdr:nvSpPr>
      <xdr:spPr>
        <a:xfrm>
          <a:off x="2244725" y="57885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9" name="フローチャート: 判断 78">
          <a:extLst>
            <a:ext uri="{FF2B5EF4-FFF2-40B4-BE49-F238E27FC236}">
              <a16:creationId xmlns:a16="http://schemas.microsoft.com/office/drawing/2014/main" id="{0577E6A3-A2AE-48B9-8BE2-ED146B2B5512}"/>
            </a:ext>
          </a:extLst>
        </xdr:cNvPr>
        <xdr:cNvSpPr/>
      </xdr:nvSpPr>
      <xdr:spPr>
        <a:xfrm>
          <a:off x="1558925" y="577416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795202D-4CB5-4E6B-83F6-334982310C56}"/>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A488B0EC-259E-4B4B-B450-828497845DCB}"/>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A7BB8AC3-2E40-4281-B427-D27CB9A41BF1}"/>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B872FF4D-90B6-43BC-B176-09D7E6FDDAAE}"/>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5BA19EED-5418-471F-9A9A-8078A5F091FC}"/>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149437</xdr:rowOff>
    </xdr:from>
    <xdr:to>
      <xdr:col>23</xdr:col>
      <xdr:colOff>136525</xdr:colOff>
      <xdr:row>31</xdr:row>
      <xdr:rowOff>79587</xdr:rowOff>
    </xdr:to>
    <xdr:sp macro="" textlink="">
      <xdr:nvSpPr>
        <xdr:cNvPr id="85" name="楕円 84">
          <a:extLst>
            <a:ext uri="{FF2B5EF4-FFF2-40B4-BE49-F238E27FC236}">
              <a16:creationId xmlns:a16="http://schemas.microsoft.com/office/drawing/2014/main" id="{00C238E7-474D-430E-B879-2F870567CCB6}"/>
            </a:ext>
          </a:extLst>
        </xdr:cNvPr>
        <xdr:cNvSpPr/>
      </xdr:nvSpPr>
      <xdr:spPr>
        <a:xfrm>
          <a:off x="4254500" y="582633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864</xdr:rowOff>
    </xdr:from>
    <xdr:ext cx="405111" cy="259045"/>
    <xdr:sp macro="" textlink="">
      <xdr:nvSpPr>
        <xdr:cNvPr id="86" name="有形固定資産減価償却率該当値テキスト">
          <a:extLst>
            <a:ext uri="{FF2B5EF4-FFF2-40B4-BE49-F238E27FC236}">
              <a16:creationId xmlns:a16="http://schemas.microsoft.com/office/drawing/2014/main" id="{7326487E-1816-4B99-95C2-55DAE941EC05}"/>
            </a:ext>
          </a:extLst>
        </xdr:cNvPr>
        <xdr:cNvSpPr txBox="1"/>
      </xdr:nvSpPr>
      <xdr:spPr>
        <a:xfrm>
          <a:off x="4359275" y="5677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117052</xdr:rowOff>
    </xdr:from>
    <xdr:to>
      <xdr:col>19</xdr:col>
      <xdr:colOff>187325</xdr:colOff>
      <xdr:row>31</xdr:row>
      <xdr:rowOff>47202</xdr:rowOff>
    </xdr:to>
    <xdr:sp macro="" textlink="">
      <xdr:nvSpPr>
        <xdr:cNvPr id="87" name="楕円 86">
          <a:extLst>
            <a:ext uri="{FF2B5EF4-FFF2-40B4-BE49-F238E27FC236}">
              <a16:creationId xmlns:a16="http://schemas.microsoft.com/office/drawing/2014/main" id="{843AC680-BFA1-4CB3-A738-EFC19F7A006B}"/>
            </a:ext>
          </a:extLst>
        </xdr:cNvPr>
        <xdr:cNvSpPr/>
      </xdr:nvSpPr>
      <xdr:spPr>
        <a:xfrm>
          <a:off x="3616325" y="579395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167852</xdr:rowOff>
    </xdr:from>
    <xdr:to>
      <xdr:col>23</xdr:col>
      <xdr:colOff>85725</xdr:colOff>
      <xdr:row>31</xdr:row>
      <xdr:rowOff>28787</xdr:rowOff>
    </xdr:to>
    <xdr:cxnSp macro="">
      <xdr:nvCxnSpPr>
        <xdr:cNvPr id="88" name="直線コネクタ 87">
          <a:extLst>
            <a:ext uri="{FF2B5EF4-FFF2-40B4-BE49-F238E27FC236}">
              <a16:creationId xmlns:a16="http://schemas.microsoft.com/office/drawing/2014/main" id="{3B46C18F-325E-4957-8171-365B0E9A0A11}"/>
            </a:ext>
          </a:extLst>
        </xdr:cNvPr>
        <xdr:cNvCxnSpPr/>
      </xdr:nvCxnSpPr>
      <xdr:spPr>
        <a:xfrm>
          <a:off x="3673475" y="5841577"/>
          <a:ext cx="6286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86466</xdr:rowOff>
    </xdr:from>
    <xdr:to>
      <xdr:col>15</xdr:col>
      <xdr:colOff>187325</xdr:colOff>
      <xdr:row>31</xdr:row>
      <xdr:rowOff>16616</xdr:rowOff>
    </xdr:to>
    <xdr:sp macro="" textlink="">
      <xdr:nvSpPr>
        <xdr:cNvPr id="89" name="楕円 88">
          <a:extLst>
            <a:ext uri="{FF2B5EF4-FFF2-40B4-BE49-F238E27FC236}">
              <a16:creationId xmlns:a16="http://schemas.microsoft.com/office/drawing/2014/main" id="{69920D9F-B1AC-49AF-8A0E-F82AAAD255EC}"/>
            </a:ext>
          </a:extLst>
        </xdr:cNvPr>
        <xdr:cNvSpPr/>
      </xdr:nvSpPr>
      <xdr:spPr>
        <a:xfrm>
          <a:off x="2930525" y="576019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137266</xdr:rowOff>
    </xdr:from>
    <xdr:to>
      <xdr:col>19</xdr:col>
      <xdr:colOff>136525</xdr:colOff>
      <xdr:row>30</xdr:row>
      <xdr:rowOff>167852</xdr:rowOff>
    </xdr:to>
    <xdr:cxnSp macro="">
      <xdr:nvCxnSpPr>
        <xdr:cNvPr id="90" name="直線コネクタ 89">
          <a:extLst>
            <a:ext uri="{FF2B5EF4-FFF2-40B4-BE49-F238E27FC236}">
              <a16:creationId xmlns:a16="http://schemas.microsoft.com/office/drawing/2014/main" id="{F78EE107-7C7E-46A7-8929-B58E9E03C5F1}"/>
            </a:ext>
          </a:extLst>
        </xdr:cNvPr>
        <xdr:cNvCxnSpPr/>
      </xdr:nvCxnSpPr>
      <xdr:spPr>
        <a:xfrm>
          <a:off x="2987675" y="5817341"/>
          <a:ext cx="685800" cy="24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63077</xdr:rowOff>
    </xdr:from>
    <xdr:to>
      <xdr:col>11</xdr:col>
      <xdr:colOff>187325</xdr:colOff>
      <xdr:row>30</xdr:row>
      <xdr:rowOff>164677</xdr:rowOff>
    </xdr:to>
    <xdr:sp macro="" textlink="">
      <xdr:nvSpPr>
        <xdr:cNvPr id="91" name="楕円 90">
          <a:extLst>
            <a:ext uri="{FF2B5EF4-FFF2-40B4-BE49-F238E27FC236}">
              <a16:creationId xmlns:a16="http://schemas.microsoft.com/office/drawing/2014/main" id="{CB068909-1487-439F-8414-CB231F02F893}"/>
            </a:ext>
          </a:extLst>
        </xdr:cNvPr>
        <xdr:cNvSpPr/>
      </xdr:nvSpPr>
      <xdr:spPr>
        <a:xfrm>
          <a:off x="2244725" y="574315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113877</xdr:rowOff>
    </xdr:from>
    <xdr:to>
      <xdr:col>15</xdr:col>
      <xdr:colOff>136525</xdr:colOff>
      <xdr:row>30</xdr:row>
      <xdr:rowOff>137266</xdr:rowOff>
    </xdr:to>
    <xdr:cxnSp macro="">
      <xdr:nvCxnSpPr>
        <xdr:cNvPr id="92" name="直線コネクタ 91">
          <a:extLst>
            <a:ext uri="{FF2B5EF4-FFF2-40B4-BE49-F238E27FC236}">
              <a16:creationId xmlns:a16="http://schemas.microsoft.com/office/drawing/2014/main" id="{E93BFD48-D50A-4917-822F-B5BF03ACF68D}"/>
            </a:ext>
          </a:extLst>
        </xdr:cNvPr>
        <xdr:cNvCxnSpPr/>
      </xdr:nvCxnSpPr>
      <xdr:spPr>
        <a:xfrm>
          <a:off x="2301875" y="5790777"/>
          <a:ext cx="685800" cy="26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32491</xdr:rowOff>
    </xdr:from>
    <xdr:to>
      <xdr:col>7</xdr:col>
      <xdr:colOff>187325</xdr:colOff>
      <xdr:row>30</xdr:row>
      <xdr:rowOff>134091</xdr:rowOff>
    </xdr:to>
    <xdr:sp macro="" textlink="">
      <xdr:nvSpPr>
        <xdr:cNvPr id="93" name="楕円 92">
          <a:extLst>
            <a:ext uri="{FF2B5EF4-FFF2-40B4-BE49-F238E27FC236}">
              <a16:creationId xmlns:a16="http://schemas.microsoft.com/office/drawing/2014/main" id="{F7209552-7A5D-461D-9B87-7B0CDD285E62}"/>
            </a:ext>
          </a:extLst>
        </xdr:cNvPr>
        <xdr:cNvSpPr/>
      </xdr:nvSpPr>
      <xdr:spPr>
        <a:xfrm>
          <a:off x="1558925" y="570621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83291</xdr:rowOff>
    </xdr:from>
    <xdr:to>
      <xdr:col>11</xdr:col>
      <xdr:colOff>136525</xdr:colOff>
      <xdr:row>30</xdr:row>
      <xdr:rowOff>113877</xdr:rowOff>
    </xdr:to>
    <xdr:cxnSp macro="">
      <xdr:nvCxnSpPr>
        <xdr:cNvPr id="94" name="直線コネクタ 93">
          <a:extLst>
            <a:ext uri="{FF2B5EF4-FFF2-40B4-BE49-F238E27FC236}">
              <a16:creationId xmlns:a16="http://schemas.microsoft.com/office/drawing/2014/main" id="{6926DF93-D5C6-4E73-B42A-7FDF346BC641}"/>
            </a:ext>
          </a:extLst>
        </xdr:cNvPr>
        <xdr:cNvCxnSpPr/>
      </xdr:nvCxnSpPr>
      <xdr:spPr>
        <a:xfrm>
          <a:off x="1616075" y="5763366"/>
          <a:ext cx="685800" cy="27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95" name="n_1aveValue有形固定資産減価償却率">
          <a:extLst>
            <a:ext uri="{FF2B5EF4-FFF2-40B4-BE49-F238E27FC236}">
              <a16:creationId xmlns:a16="http://schemas.microsoft.com/office/drawing/2014/main" id="{767006F6-7EE4-4422-961B-B84BE3BB33A6}"/>
            </a:ext>
          </a:extLst>
        </xdr:cNvPr>
        <xdr:cNvSpPr txBox="1"/>
      </xdr:nvSpPr>
      <xdr:spPr>
        <a:xfrm>
          <a:off x="3474094" y="5908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6" name="n_2aveValue有形固定資産減価償却率">
          <a:extLst>
            <a:ext uri="{FF2B5EF4-FFF2-40B4-BE49-F238E27FC236}">
              <a16:creationId xmlns:a16="http://schemas.microsoft.com/office/drawing/2014/main" id="{B2181FE4-753E-4A77-AD2B-797EAB21E69E}"/>
            </a:ext>
          </a:extLst>
        </xdr:cNvPr>
        <xdr:cNvSpPr txBox="1"/>
      </xdr:nvSpPr>
      <xdr:spPr>
        <a:xfrm>
          <a:off x="2797819" y="5907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97" name="n_3aveValue有形固定資産減価償却率">
          <a:extLst>
            <a:ext uri="{FF2B5EF4-FFF2-40B4-BE49-F238E27FC236}">
              <a16:creationId xmlns:a16="http://schemas.microsoft.com/office/drawing/2014/main" id="{9256D228-F9A1-476B-B08D-C45CE08093F7}"/>
            </a:ext>
          </a:extLst>
        </xdr:cNvPr>
        <xdr:cNvSpPr txBox="1"/>
      </xdr:nvSpPr>
      <xdr:spPr>
        <a:xfrm>
          <a:off x="2112019" y="5868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98" name="n_4aveValue有形固定資産減価償却率">
          <a:extLst>
            <a:ext uri="{FF2B5EF4-FFF2-40B4-BE49-F238E27FC236}">
              <a16:creationId xmlns:a16="http://schemas.microsoft.com/office/drawing/2014/main" id="{819C0BFD-2095-48AC-8605-0FC80B921BC2}"/>
            </a:ext>
          </a:extLst>
        </xdr:cNvPr>
        <xdr:cNvSpPr txBox="1"/>
      </xdr:nvSpPr>
      <xdr:spPr>
        <a:xfrm>
          <a:off x="1426219" y="585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63729</xdr:rowOff>
    </xdr:from>
    <xdr:ext cx="405111" cy="259045"/>
    <xdr:sp macro="" textlink="">
      <xdr:nvSpPr>
        <xdr:cNvPr id="99" name="n_1mainValue有形固定資産減価償却率">
          <a:extLst>
            <a:ext uri="{FF2B5EF4-FFF2-40B4-BE49-F238E27FC236}">
              <a16:creationId xmlns:a16="http://schemas.microsoft.com/office/drawing/2014/main" id="{1240A335-93E7-46BE-AD25-3375C14E2F62}"/>
            </a:ext>
          </a:extLst>
        </xdr:cNvPr>
        <xdr:cNvSpPr txBox="1"/>
      </xdr:nvSpPr>
      <xdr:spPr>
        <a:xfrm>
          <a:off x="3474094" y="5581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33143</xdr:rowOff>
    </xdr:from>
    <xdr:ext cx="405111" cy="259045"/>
    <xdr:sp macro="" textlink="">
      <xdr:nvSpPr>
        <xdr:cNvPr id="100" name="n_2mainValue有形固定資産減価償却率">
          <a:extLst>
            <a:ext uri="{FF2B5EF4-FFF2-40B4-BE49-F238E27FC236}">
              <a16:creationId xmlns:a16="http://schemas.microsoft.com/office/drawing/2014/main" id="{3C464BCE-6A0A-4CC7-A18B-4E91CD1C8395}"/>
            </a:ext>
          </a:extLst>
        </xdr:cNvPr>
        <xdr:cNvSpPr txBox="1"/>
      </xdr:nvSpPr>
      <xdr:spPr>
        <a:xfrm>
          <a:off x="2797819" y="5544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9754</xdr:rowOff>
    </xdr:from>
    <xdr:ext cx="405111" cy="259045"/>
    <xdr:sp macro="" textlink="">
      <xdr:nvSpPr>
        <xdr:cNvPr id="101" name="n_3mainValue有形固定資産減価償却率">
          <a:extLst>
            <a:ext uri="{FF2B5EF4-FFF2-40B4-BE49-F238E27FC236}">
              <a16:creationId xmlns:a16="http://schemas.microsoft.com/office/drawing/2014/main" id="{3A85122B-D51C-4C01-A9E7-12578AE81299}"/>
            </a:ext>
          </a:extLst>
        </xdr:cNvPr>
        <xdr:cNvSpPr txBox="1"/>
      </xdr:nvSpPr>
      <xdr:spPr>
        <a:xfrm>
          <a:off x="2112019" y="5521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150618</xdr:rowOff>
    </xdr:from>
    <xdr:ext cx="405111" cy="259045"/>
    <xdr:sp macro="" textlink="">
      <xdr:nvSpPr>
        <xdr:cNvPr id="102" name="n_4mainValue有形固定資産減価償却率">
          <a:extLst>
            <a:ext uri="{FF2B5EF4-FFF2-40B4-BE49-F238E27FC236}">
              <a16:creationId xmlns:a16="http://schemas.microsoft.com/office/drawing/2014/main" id="{977792CB-5408-46AD-8A87-E183FF631BD0}"/>
            </a:ext>
          </a:extLst>
        </xdr:cNvPr>
        <xdr:cNvSpPr txBox="1"/>
      </xdr:nvSpPr>
      <xdr:spPr>
        <a:xfrm>
          <a:off x="1426219" y="5503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510A5FB9-EF1A-4FA2-99DB-EB3B8F7B9796}"/>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7D3B7838-3E8E-4C08-B187-F8120696BB59}"/>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128619</xdr:colOff>
      <xdr:row>22</xdr:row>
      <xdr:rowOff>64546</xdr:rowOff>
    </xdr:from>
    <xdr:to>
      <xdr:col>76</xdr:col>
      <xdr:colOff>42831</xdr:colOff>
      <xdr:row>24</xdr:row>
      <xdr:rowOff>30705</xdr:rowOff>
    </xdr:to>
    <xdr:sp macro="" textlink="">
      <xdr:nvSpPr>
        <xdr:cNvPr id="105" name="正方形/長方形 104">
          <a:extLst>
            <a:ext uri="{FF2B5EF4-FFF2-40B4-BE49-F238E27FC236}">
              <a16:creationId xmlns:a16="http://schemas.microsoft.com/office/drawing/2014/main" id="{CE4CE289-0D9F-4E02-9A64-B34C8537B9C5}"/>
            </a:ext>
          </a:extLst>
        </xdr:cNvPr>
        <xdr:cNvSpPr/>
      </xdr:nvSpPr>
      <xdr:spPr>
        <a:xfrm>
          <a:off x="12403169" y="4449221"/>
          <a:ext cx="949262"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[ 1,605.7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6DB30183-BFA7-4C9E-AB50-BD97391C67C1}"/>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1E798EC3-D1CD-46F4-B459-06FFB86858D6}"/>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47C7F72D-03F1-4FFB-B2FD-F80481FDB2D1}"/>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F4E65F7F-F8EC-42B7-A99F-0FF6BE0A084E}"/>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D87CBED6-5B3C-4723-9206-8FAC25E5682A}"/>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5ADF1289-FBE6-4B83-A69E-5B033955CCBA}"/>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52EF0F17-FC7D-4623-811A-1E4E2BE90295}"/>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1AA5A798-A7D3-47E8-9510-F0DB65BFC5AE}"/>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00BDA16D-4245-46AC-A953-E2D6900B39C9}"/>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8703A79E-FFC1-4736-BC2C-EE3168B9D7DA}"/>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類似団体と比較すると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約３倍と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なっている。令和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年能登半島地震及び奥能登豪雨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に係る災害復旧事業債や災害ごみ処理に係る災害対策債など</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起債残高が、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大きく増加したことから、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したものと考えられる。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0A55D2ED-CAC0-4491-BD80-9A58E6C8B036}"/>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B8257FA4-381B-463E-82BA-F3ED8E664ED4}"/>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A3FB2948-A421-4FA6-864E-8F34A89AB08A}"/>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9" name="直線コネクタ 118">
          <a:extLst>
            <a:ext uri="{FF2B5EF4-FFF2-40B4-BE49-F238E27FC236}">
              <a16:creationId xmlns:a16="http://schemas.microsoft.com/office/drawing/2014/main" id="{0E31F063-8F41-4CC0-9085-51612661691F}"/>
            </a:ext>
          </a:extLst>
        </xdr:cNvPr>
        <xdr:cNvCxnSpPr/>
      </xdr:nvCxnSpPr>
      <xdr:spPr>
        <a:xfrm>
          <a:off x="10198100" y="64071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20" name="テキスト ボックス 119">
          <a:extLst>
            <a:ext uri="{FF2B5EF4-FFF2-40B4-BE49-F238E27FC236}">
              <a16:creationId xmlns:a16="http://schemas.microsoft.com/office/drawing/2014/main" id="{8C734A34-06E0-4C3B-AB89-D5FEC17E4A8E}"/>
            </a:ext>
          </a:extLst>
        </xdr:cNvPr>
        <xdr:cNvSpPr txBox="1"/>
      </xdr:nvSpPr>
      <xdr:spPr>
        <a:xfrm>
          <a:off x="9708926" y="63228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1" name="直線コネクタ 120">
          <a:extLst>
            <a:ext uri="{FF2B5EF4-FFF2-40B4-BE49-F238E27FC236}">
              <a16:creationId xmlns:a16="http://schemas.microsoft.com/office/drawing/2014/main" id="{635DFC82-857C-4B0E-B257-61D3C28464A0}"/>
            </a:ext>
          </a:extLst>
        </xdr:cNvPr>
        <xdr:cNvCxnSpPr/>
      </xdr:nvCxnSpPr>
      <xdr:spPr>
        <a:xfrm>
          <a:off x="10198100" y="5997575"/>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2" name="テキスト ボックス 121">
          <a:extLst>
            <a:ext uri="{FF2B5EF4-FFF2-40B4-BE49-F238E27FC236}">
              <a16:creationId xmlns:a16="http://schemas.microsoft.com/office/drawing/2014/main" id="{C38E2CC6-5E53-46DA-9582-412B96E6D993}"/>
            </a:ext>
          </a:extLst>
        </xdr:cNvPr>
        <xdr:cNvSpPr txBox="1"/>
      </xdr:nvSpPr>
      <xdr:spPr>
        <a:xfrm>
          <a:off x="9708926" y="59037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3" name="直線コネクタ 122">
          <a:extLst>
            <a:ext uri="{FF2B5EF4-FFF2-40B4-BE49-F238E27FC236}">
              <a16:creationId xmlns:a16="http://schemas.microsoft.com/office/drawing/2014/main" id="{9A986E43-6E6D-4E1C-B550-C42368A87D3A}"/>
            </a:ext>
          </a:extLst>
        </xdr:cNvPr>
        <xdr:cNvCxnSpPr/>
      </xdr:nvCxnSpPr>
      <xdr:spPr>
        <a:xfrm>
          <a:off x="10198100" y="55880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4" name="テキスト ボックス 123">
          <a:extLst>
            <a:ext uri="{FF2B5EF4-FFF2-40B4-BE49-F238E27FC236}">
              <a16:creationId xmlns:a16="http://schemas.microsoft.com/office/drawing/2014/main" id="{9E65C4C8-D889-4434-B542-08491E6BF975}"/>
            </a:ext>
          </a:extLst>
        </xdr:cNvPr>
        <xdr:cNvSpPr txBox="1"/>
      </xdr:nvSpPr>
      <xdr:spPr>
        <a:xfrm>
          <a:off x="9762011" y="55037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5" name="直線コネクタ 124">
          <a:extLst>
            <a:ext uri="{FF2B5EF4-FFF2-40B4-BE49-F238E27FC236}">
              <a16:creationId xmlns:a16="http://schemas.microsoft.com/office/drawing/2014/main" id="{38F919DA-F244-4F6B-9297-172480BEA888}"/>
            </a:ext>
          </a:extLst>
        </xdr:cNvPr>
        <xdr:cNvCxnSpPr/>
      </xdr:nvCxnSpPr>
      <xdr:spPr>
        <a:xfrm>
          <a:off x="10198100" y="51879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6" name="テキスト ボックス 125">
          <a:extLst>
            <a:ext uri="{FF2B5EF4-FFF2-40B4-BE49-F238E27FC236}">
              <a16:creationId xmlns:a16="http://schemas.microsoft.com/office/drawing/2014/main" id="{3CB33C4F-B14D-4FBD-99F9-BFE7B1D9BDB2}"/>
            </a:ext>
          </a:extLst>
        </xdr:cNvPr>
        <xdr:cNvSpPr txBox="1"/>
      </xdr:nvSpPr>
      <xdr:spPr>
        <a:xfrm>
          <a:off x="9867778" y="509414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77AEFDAD-D1CC-4976-92CE-EA8DF3D293D3}"/>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830EB5FC-2ED0-4C98-9872-B78125D1DB86}"/>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9" name="直線コネクタ 128">
          <a:extLst>
            <a:ext uri="{FF2B5EF4-FFF2-40B4-BE49-F238E27FC236}">
              <a16:creationId xmlns:a16="http://schemas.microsoft.com/office/drawing/2014/main" id="{6C233901-0495-4903-9A8A-B49216E77AE0}"/>
            </a:ext>
          </a:extLst>
        </xdr:cNvPr>
        <xdr:cNvCxnSpPr/>
      </xdr:nvCxnSpPr>
      <xdr:spPr>
        <a:xfrm flipV="1">
          <a:off x="13326745" y="5187950"/>
          <a:ext cx="1269" cy="12977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30" name="債務償還比率最小値テキスト">
          <a:extLst>
            <a:ext uri="{FF2B5EF4-FFF2-40B4-BE49-F238E27FC236}">
              <a16:creationId xmlns:a16="http://schemas.microsoft.com/office/drawing/2014/main" id="{69F8B70F-606A-4913-9208-A377D0A70D04}"/>
            </a:ext>
          </a:extLst>
        </xdr:cNvPr>
        <xdr:cNvSpPr txBox="1"/>
      </xdr:nvSpPr>
      <xdr:spPr>
        <a:xfrm>
          <a:off x="13379450" y="648956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1" name="直線コネクタ 130">
          <a:extLst>
            <a:ext uri="{FF2B5EF4-FFF2-40B4-BE49-F238E27FC236}">
              <a16:creationId xmlns:a16="http://schemas.microsoft.com/office/drawing/2014/main" id="{EF38B7F9-ADF8-4E6E-B3B9-C9804B786936}"/>
            </a:ext>
          </a:extLst>
        </xdr:cNvPr>
        <xdr:cNvCxnSpPr/>
      </xdr:nvCxnSpPr>
      <xdr:spPr>
        <a:xfrm>
          <a:off x="13255625" y="64857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2" name="債務償還比率最大値テキスト">
          <a:extLst>
            <a:ext uri="{FF2B5EF4-FFF2-40B4-BE49-F238E27FC236}">
              <a16:creationId xmlns:a16="http://schemas.microsoft.com/office/drawing/2014/main" id="{35E5EE99-3E27-4095-9CF8-1F9259098192}"/>
            </a:ext>
          </a:extLst>
        </xdr:cNvPr>
        <xdr:cNvSpPr txBox="1"/>
      </xdr:nvSpPr>
      <xdr:spPr>
        <a:xfrm>
          <a:off x="13379450" y="49727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3" name="直線コネクタ 132">
          <a:extLst>
            <a:ext uri="{FF2B5EF4-FFF2-40B4-BE49-F238E27FC236}">
              <a16:creationId xmlns:a16="http://schemas.microsoft.com/office/drawing/2014/main" id="{71AA70DE-008A-4447-91FD-2AF8D509264B}"/>
            </a:ext>
          </a:extLst>
        </xdr:cNvPr>
        <xdr:cNvCxnSpPr/>
      </xdr:nvCxnSpPr>
      <xdr:spPr>
        <a:xfrm>
          <a:off x="13255625" y="5187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4" name="債務償還比率平均値テキスト">
          <a:extLst>
            <a:ext uri="{FF2B5EF4-FFF2-40B4-BE49-F238E27FC236}">
              <a16:creationId xmlns:a16="http://schemas.microsoft.com/office/drawing/2014/main" id="{99E518EA-A272-4526-9D80-866E2C837A63}"/>
            </a:ext>
          </a:extLst>
        </xdr:cNvPr>
        <xdr:cNvSpPr txBox="1"/>
      </xdr:nvSpPr>
      <xdr:spPr>
        <a:xfrm>
          <a:off x="13379450" y="54389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5" name="フローチャート: 判断 134">
          <a:extLst>
            <a:ext uri="{FF2B5EF4-FFF2-40B4-BE49-F238E27FC236}">
              <a16:creationId xmlns:a16="http://schemas.microsoft.com/office/drawing/2014/main" id="{BD9D910B-D23A-44D8-87D9-2945991462A3}"/>
            </a:ext>
          </a:extLst>
        </xdr:cNvPr>
        <xdr:cNvSpPr/>
      </xdr:nvSpPr>
      <xdr:spPr>
        <a:xfrm>
          <a:off x="13293725" y="558433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6" name="フローチャート: 判断 135">
          <a:extLst>
            <a:ext uri="{FF2B5EF4-FFF2-40B4-BE49-F238E27FC236}">
              <a16:creationId xmlns:a16="http://schemas.microsoft.com/office/drawing/2014/main" id="{2577304C-85F1-4290-B50F-2E8201D7AFE1}"/>
            </a:ext>
          </a:extLst>
        </xdr:cNvPr>
        <xdr:cNvSpPr/>
      </xdr:nvSpPr>
      <xdr:spPr>
        <a:xfrm>
          <a:off x="12646025" y="558113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7" name="フローチャート: 判断 136">
          <a:extLst>
            <a:ext uri="{FF2B5EF4-FFF2-40B4-BE49-F238E27FC236}">
              <a16:creationId xmlns:a16="http://schemas.microsoft.com/office/drawing/2014/main" id="{5503F3BF-BB87-4791-9CE0-1DEE463F1E7A}"/>
            </a:ext>
          </a:extLst>
        </xdr:cNvPr>
        <xdr:cNvSpPr/>
      </xdr:nvSpPr>
      <xdr:spPr>
        <a:xfrm>
          <a:off x="11960225" y="55812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8" name="フローチャート: 判断 137">
          <a:extLst>
            <a:ext uri="{FF2B5EF4-FFF2-40B4-BE49-F238E27FC236}">
              <a16:creationId xmlns:a16="http://schemas.microsoft.com/office/drawing/2014/main" id="{7C7709B2-B6B4-49FD-BA42-186095179F11}"/>
            </a:ext>
          </a:extLst>
        </xdr:cNvPr>
        <xdr:cNvSpPr/>
      </xdr:nvSpPr>
      <xdr:spPr>
        <a:xfrm>
          <a:off x="11274425" y="55610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9" name="フローチャート: 判断 138">
          <a:extLst>
            <a:ext uri="{FF2B5EF4-FFF2-40B4-BE49-F238E27FC236}">
              <a16:creationId xmlns:a16="http://schemas.microsoft.com/office/drawing/2014/main" id="{DB80D18E-DA23-4F11-8A2C-973475B951A9}"/>
            </a:ext>
          </a:extLst>
        </xdr:cNvPr>
        <xdr:cNvSpPr/>
      </xdr:nvSpPr>
      <xdr:spPr>
        <a:xfrm>
          <a:off x="10588625" y="567867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BD421CCE-4284-41E9-A0EC-4B792456D648}"/>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328F75D3-5AEA-4209-BB02-358EB9DF4BDA}"/>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4BBCB0F2-6FDB-488D-973B-4B40F55AD117}"/>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CE370AA1-B6F1-4DC5-A827-7A1953A0BDF1}"/>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D871A7E4-CE86-4922-B06A-F3360EB63F2F}"/>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34</xdr:row>
      <xdr:rowOff>119858</xdr:rowOff>
    </xdr:from>
    <xdr:to>
      <xdr:col>76</xdr:col>
      <xdr:colOff>73025</xdr:colOff>
      <xdr:row>35</xdr:row>
      <xdr:rowOff>50008</xdr:rowOff>
    </xdr:to>
    <xdr:sp macro="" textlink="">
      <xdr:nvSpPr>
        <xdr:cNvPr id="145" name="楕円 144">
          <a:extLst>
            <a:ext uri="{FF2B5EF4-FFF2-40B4-BE49-F238E27FC236}">
              <a16:creationId xmlns:a16="http://schemas.microsoft.com/office/drawing/2014/main" id="{28B0386A-B2FB-458F-A6A0-4BC76AC963FA}"/>
            </a:ext>
          </a:extLst>
        </xdr:cNvPr>
        <xdr:cNvSpPr/>
      </xdr:nvSpPr>
      <xdr:spPr>
        <a:xfrm>
          <a:off x="13293725" y="644763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34</xdr:row>
      <xdr:rowOff>34785</xdr:rowOff>
    </xdr:from>
    <xdr:ext cx="560923" cy="259045"/>
    <xdr:sp macro="" textlink="">
      <xdr:nvSpPr>
        <xdr:cNvPr id="146" name="債務償還比率該当値テキスト">
          <a:extLst>
            <a:ext uri="{FF2B5EF4-FFF2-40B4-BE49-F238E27FC236}">
              <a16:creationId xmlns:a16="http://schemas.microsoft.com/office/drawing/2014/main" id="{75985217-6BBB-451D-8E7D-059F05D9B050}"/>
            </a:ext>
          </a:extLst>
        </xdr:cNvPr>
        <xdr:cNvSpPr txBox="1"/>
      </xdr:nvSpPr>
      <xdr:spPr>
        <a:xfrm>
          <a:off x="13379450" y="63562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39411</xdr:rowOff>
    </xdr:from>
    <xdr:to>
      <xdr:col>72</xdr:col>
      <xdr:colOff>123825</xdr:colOff>
      <xdr:row>29</xdr:row>
      <xdr:rowOff>141011</xdr:rowOff>
    </xdr:to>
    <xdr:sp macro="" textlink="">
      <xdr:nvSpPr>
        <xdr:cNvPr id="147" name="楕円 146">
          <a:extLst>
            <a:ext uri="{FF2B5EF4-FFF2-40B4-BE49-F238E27FC236}">
              <a16:creationId xmlns:a16="http://schemas.microsoft.com/office/drawing/2014/main" id="{496250A4-B5CB-4299-A5EE-716AC60E5818}"/>
            </a:ext>
          </a:extLst>
        </xdr:cNvPr>
        <xdr:cNvSpPr/>
      </xdr:nvSpPr>
      <xdr:spPr>
        <a:xfrm>
          <a:off x="12646025" y="55543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90211</xdr:rowOff>
    </xdr:from>
    <xdr:to>
      <xdr:col>76</xdr:col>
      <xdr:colOff>22225</xdr:colOff>
      <xdr:row>34</xdr:row>
      <xdr:rowOff>170658</xdr:rowOff>
    </xdr:to>
    <xdr:cxnSp macro="">
      <xdr:nvCxnSpPr>
        <xdr:cNvPr id="148" name="直線コネクタ 147">
          <a:extLst>
            <a:ext uri="{FF2B5EF4-FFF2-40B4-BE49-F238E27FC236}">
              <a16:creationId xmlns:a16="http://schemas.microsoft.com/office/drawing/2014/main" id="{E6EAAA5F-BCCE-4ED6-9D19-C617C8B05121}"/>
            </a:ext>
          </a:extLst>
        </xdr:cNvPr>
        <xdr:cNvCxnSpPr/>
      </xdr:nvCxnSpPr>
      <xdr:spPr>
        <a:xfrm>
          <a:off x="12693650" y="5602011"/>
          <a:ext cx="638175" cy="883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137775</xdr:rowOff>
    </xdr:from>
    <xdr:to>
      <xdr:col>68</xdr:col>
      <xdr:colOff>123825</xdr:colOff>
      <xdr:row>30</xdr:row>
      <xdr:rowOff>67925</xdr:rowOff>
    </xdr:to>
    <xdr:sp macro="" textlink="">
      <xdr:nvSpPr>
        <xdr:cNvPr id="149" name="楕円 148">
          <a:extLst>
            <a:ext uri="{FF2B5EF4-FFF2-40B4-BE49-F238E27FC236}">
              <a16:creationId xmlns:a16="http://schemas.microsoft.com/office/drawing/2014/main" id="{EB8414D0-7FB2-468D-BB7B-126B4F531C1A}"/>
            </a:ext>
          </a:extLst>
        </xdr:cNvPr>
        <xdr:cNvSpPr/>
      </xdr:nvSpPr>
      <xdr:spPr>
        <a:xfrm>
          <a:off x="11960225" y="56559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90211</xdr:rowOff>
    </xdr:from>
    <xdr:to>
      <xdr:col>72</xdr:col>
      <xdr:colOff>73025</xdr:colOff>
      <xdr:row>30</xdr:row>
      <xdr:rowOff>17125</xdr:rowOff>
    </xdr:to>
    <xdr:cxnSp macro="">
      <xdr:nvCxnSpPr>
        <xdr:cNvPr id="150" name="直線コネクタ 149">
          <a:extLst>
            <a:ext uri="{FF2B5EF4-FFF2-40B4-BE49-F238E27FC236}">
              <a16:creationId xmlns:a16="http://schemas.microsoft.com/office/drawing/2014/main" id="{D38B1101-5CB7-4FD2-B6DE-0757CD55C374}"/>
            </a:ext>
          </a:extLst>
        </xdr:cNvPr>
        <xdr:cNvCxnSpPr/>
      </xdr:nvCxnSpPr>
      <xdr:spPr>
        <a:xfrm flipV="1">
          <a:off x="12007850" y="5602011"/>
          <a:ext cx="685800" cy="9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47097</xdr:rowOff>
    </xdr:from>
    <xdr:to>
      <xdr:col>64</xdr:col>
      <xdr:colOff>123825</xdr:colOff>
      <xdr:row>29</xdr:row>
      <xdr:rowOff>148697</xdr:rowOff>
    </xdr:to>
    <xdr:sp macro="" textlink="">
      <xdr:nvSpPr>
        <xdr:cNvPr id="151" name="楕円 150">
          <a:extLst>
            <a:ext uri="{FF2B5EF4-FFF2-40B4-BE49-F238E27FC236}">
              <a16:creationId xmlns:a16="http://schemas.microsoft.com/office/drawing/2014/main" id="{0F34FFF2-50BB-4A13-8B2B-0151318A749E}"/>
            </a:ext>
          </a:extLst>
        </xdr:cNvPr>
        <xdr:cNvSpPr/>
      </xdr:nvSpPr>
      <xdr:spPr>
        <a:xfrm>
          <a:off x="11274425" y="556524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97897</xdr:rowOff>
    </xdr:from>
    <xdr:to>
      <xdr:col>68</xdr:col>
      <xdr:colOff>73025</xdr:colOff>
      <xdr:row>30</xdr:row>
      <xdr:rowOff>17125</xdr:rowOff>
    </xdr:to>
    <xdr:cxnSp macro="">
      <xdr:nvCxnSpPr>
        <xdr:cNvPr id="152" name="直線コネクタ 151">
          <a:extLst>
            <a:ext uri="{FF2B5EF4-FFF2-40B4-BE49-F238E27FC236}">
              <a16:creationId xmlns:a16="http://schemas.microsoft.com/office/drawing/2014/main" id="{76AABA25-3F73-4321-8DFA-98F3ADEB010C}"/>
            </a:ext>
          </a:extLst>
        </xdr:cNvPr>
        <xdr:cNvCxnSpPr/>
      </xdr:nvCxnSpPr>
      <xdr:spPr>
        <a:xfrm>
          <a:off x="11322050" y="5612872"/>
          <a:ext cx="685800" cy="81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164460</xdr:rowOff>
    </xdr:from>
    <xdr:to>
      <xdr:col>60</xdr:col>
      <xdr:colOff>123825</xdr:colOff>
      <xdr:row>30</xdr:row>
      <xdr:rowOff>94610</xdr:rowOff>
    </xdr:to>
    <xdr:sp macro="" textlink="">
      <xdr:nvSpPr>
        <xdr:cNvPr id="153" name="楕円 152">
          <a:extLst>
            <a:ext uri="{FF2B5EF4-FFF2-40B4-BE49-F238E27FC236}">
              <a16:creationId xmlns:a16="http://schemas.microsoft.com/office/drawing/2014/main" id="{BFB3B307-A3A9-4809-93FD-6CCDA47D54AF}"/>
            </a:ext>
          </a:extLst>
        </xdr:cNvPr>
        <xdr:cNvSpPr/>
      </xdr:nvSpPr>
      <xdr:spPr>
        <a:xfrm>
          <a:off x="10588625" y="56762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97897</xdr:rowOff>
    </xdr:from>
    <xdr:to>
      <xdr:col>64</xdr:col>
      <xdr:colOff>73025</xdr:colOff>
      <xdr:row>30</xdr:row>
      <xdr:rowOff>43810</xdr:rowOff>
    </xdr:to>
    <xdr:cxnSp macro="">
      <xdr:nvCxnSpPr>
        <xdr:cNvPr id="154" name="直線コネクタ 153">
          <a:extLst>
            <a:ext uri="{FF2B5EF4-FFF2-40B4-BE49-F238E27FC236}">
              <a16:creationId xmlns:a16="http://schemas.microsoft.com/office/drawing/2014/main" id="{44F1DEAC-6841-4D5E-823F-5AFE650AB140}"/>
            </a:ext>
          </a:extLst>
        </xdr:cNvPr>
        <xdr:cNvCxnSpPr/>
      </xdr:nvCxnSpPr>
      <xdr:spPr>
        <a:xfrm flipV="1">
          <a:off x="10636250" y="5612872"/>
          <a:ext cx="685800" cy="111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55" name="n_1aveValue債務償還比率">
          <a:extLst>
            <a:ext uri="{FF2B5EF4-FFF2-40B4-BE49-F238E27FC236}">
              <a16:creationId xmlns:a16="http://schemas.microsoft.com/office/drawing/2014/main" id="{9331B69C-8C0A-40A6-AF13-BA838161F851}"/>
            </a:ext>
          </a:extLst>
        </xdr:cNvPr>
        <xdr:cNvSpPr txBox="1"/>
      </xdr:nvSpPr>
      <xdr:spPr>
        <a:xfrm>
          <a:off x="12465127" y="5673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6" name="n_2aveValue債務償還比率">
          <a:extLst>
            <a:ext uri="{FF2B5EF4-FFF2-40B4-BE49-F238E27FC236}">
              <a16:creationId xmlns:a16="http://schemas.microsoft.com/office/drawing/2014/main" id="{11CDFE85-6FD3-4F5A-88C9-27C92A0E6447}"/>
            </a:ext>
          </a:extLst>
        </xdr:cNvPr>
        <xdr:cNvSpPr txBox="1"/>
      </xdr:nvSpPr>
      <xdr:spPr>
        <a:xfrm>
          <a:off x="11788852" y="536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7" name="n_3aveValue債務償還比率">
          <a:extLst>
            <a:ext uri="{FF2B5EF4-FFF2-40B4-BE49-F238E27FC236}">
              <a16:creationId xmlns:a16="http://schemas.microsoft.com/office/drawing/2014/main" id="{4A3E7121-9068-483E-B461-5E488860A9E1}"/>
            </a:ext>
          </a:extLst>
        </xdr:cNvPr>
        <xdr:cNvSpPr txBox="1"/>
      </xdr:nvSpPr>
      <xdr:spPr>
        <a:xfrm>
          <a:off x="11103052" y="5355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88155</xdr:rowOff>
    </xdr:from>
    <xdr:ext cx="469744" cy="259045"/>
    <xdr:sp macro="" textlink="">
      <xdr:nvSpPr>
        <xdr:cNvPr id="158" name="n_4aveValue債務償還比率">
          <a:extLst>
            <a:ext uri="{FF2B5EF4-FFF2-40B4-BE49-F238E27FC236}">
              <a16:creationId xmlns:a16="http://schemas.microsoft.com/office/drawing/2014/main" id="{0BAA54C0-4EF6-40B4-B1A4-DCC442BE8A96}"/>
            </a:ext>
          </a:extLst>
        </xdr:cNvPr>
        <xdr:cNvSpPr txBox="1"/>
      </xdr:nvSpPr>
      <xdr:spPr>
        <a:xfrm>
          <a:off x="10417252" y="5761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157538</xdr:rowOff>
    </xdr:from>
    <xdr:ext cx="469744" cy="259045"/>
    <xdr:sp macro="" textlink="">
      <xdr:nvSpPr>
        <xdr:cNvPr id="159" name="n_1mainValue債務償還比率">
          <a:extLst>
            <a:ext uri="{FF2B5EF4-FFF2-40B4-BE49-F238E27FC236}">
              <a16:creationId xmlns:a16="http://schemas.microsoft.com/office/drawing/2014/main" id="{1473EB4D-63AF-4391-98BB-B021ED6D998E}"/>
            </a:ext>
          </a:extLst>
        </xdr:cNvPr>
        <xdr:cNvSpPr txBox="1"/>
      </xdr:nvSpPr>
      <xdr:spPr>
        <a:xfrm>
          <a:off x="12465127" y="535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59052</xdr:rowOff>
    </xdr:from>
    <xdr:ext cx="469744" cy="259045"/>
    <xdr:sp macro="" textlink="">
      <xdr:nvSpPr>
        <xdr:cNvPr id="160" name="n_2mainValue債務償還比率">
          <a:extLst>
            <a:ext uri="{FF2B5EF4-FFF2-40B4-BE49-F238E27FC236}">
              <a16:creationId xmlns:a16="http://schemas.microsoft.com/office/drawing/2014/main" id="{8CC52921-ADB4-42B5-9524-0273D33E8437}"/>
            </a:ext>
          </a:extLst>
        </xdr:cNvPr>
        <xdr:cNvSpPr txBox="1"/>
      </xdr:nvSpPr>
      <xdr:spPr>
        <a:xfrm>
          <a:off x="11788852" y="5735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139824</xdr:rowOff>
    </xdr:from>
    <xdr:ext cx="469744" cy="259045"/>
    <xdr:sp macro="" textlink="">
      <xdr:nvSpPr>
        <xdr:cNvPr id="161" name="n_3mainValue債務償還比率">
          <a:extLst>
            <a:ext uri="{FF2B5EF4-FFF2-40B4-BE49-F238E27FC236}">
              <a16:creationId xmlns:a16="http://schemas.microsoft.com/office/drawing/2014/main" id="{6011EC7B-1AC3-4E39-9762-47B7B14A4AC2}"/>
            </a:ext>
          </a:extLst>
        </xdr:cNvPr>
        <xdr:cNvSpPr txBox="1"/>
      </xdr:nvSpPr>
      <xdr:spPr>
        <a:xfrm>
          <a:off x="11103052" y="5657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111137</xdr:rowOff>
    </xdr:from>
    <xdr:ext cx="469744" cy="259045"/>
    <xdr:sp macro="" textlink="">
      <xdr:nvSpPr>
        <xdr:cNvPr id="162" name="n_4mainValue債務償還比率">
          <a:extLst>
            <a:ext uri="{FF2B5EF4-FFF2-40B4-BE49-F238E27FC236}">
              <a16:creationId xmlns:a16="http://schemas.microsoft.com/office/drawing/2014/main" id="{C68A0907-42D2-4BB2-8298-7C6FFACF9D85}"/>
            </a:ext>
          </a:extLst>
        </xdr:cNvPr>
        <xdr:cNvSpPr txBox="1"/>
      </xdr:nvSpPr>
      <xdr:spPr>
        <a:xfrm>
          <a:off x="10417252" y="546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C3624150-2286-430B-9785-BBEB5FE5A828}"/>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7D0672A1-C516-48A4-9068-3C5CAB90441F}"/>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2202EF9A-2DB3-4583-9332-F1120448FA73}"/>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DD44F499-D161-4077-B8F8-296793F1B9E8}"/>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5FA75F92-0306-4C9E-B5C9-B00764E4DC6B}"/>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5FF99429-BF6D-4C2C-A009-E7D6305AAE5A}"/>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5A6CF63-0A01-4A64-A5C5-A7F2CA550333}"/>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D5497C1-7E98-4488-A391-26F79B9137E6}"/>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DC869DA-D346-427D-8D1A-08BDB89CCA63}"/>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D95CF4B-7D08-40AC-BB51-78CA25206209}"/>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石川県珠洲市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DB4D92A-F6FD-467D-AAE8-415B2CE1AF5E}"/>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E5A5695-2A5F-450F-A007-5B79A809AA56}"/>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D59FEEA-79D2-490B-90AD-838D3EAACE20}"/>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A71F5DF-EF05-4FF3-9773-682589B278DA}"/>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589A89E-867E-4DDA-9786-D2E50AD00CEB}"/>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C632F16-2414-48CF-B2E6-8AC063A0177A}"/>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11,374
11,300
247.20
85,470,396
81,491,962
2,152,875
6,782,958
43,679,482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38E05E4-D37D-44C6-BD04-F0963C48B3B1}"/>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955527C-9699-4594-AD99-B973AFD170CE}"/>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336407D-9718-45A0-AFD6-2E597C5B85E8}"/>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92AF213-9BC2-45B6-93A8-6C40B4EACB32}"/>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9386449-BAE7-4063-96BC-0348022508F8}"/>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F7601AD-3BA7-4C2A-BA0A-ACB0FAB7AC51}"/>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14611D5-D6DD-4712-AEBD-7AD08D99F904}"/>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BE12516-CC74-4C33-801C-52DC7D1B8C5A}"/>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6316660-717E-4636-925F-EE5EB6AFDFB9}"/>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37A6D92-BD56-45EE-B271-4822CC094555}"/>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EE9EF6D-75F0-4939-8BE9-5F256C6C9B0B}"/>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AFAE46E-9FF2-4A33-BAB3-FACAB6B2397F}"/>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A56BCF7-44D7-4035-A347-55E87A8A8A09}"/>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C9CDAA8-D027-4F36-B818-CA077151413A}"/>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76436C0-BAC5-41B3-813B-B27AD4123046}"/>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6998316-DD2A-468E-A087-B8E7BADDD9A6}"/>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8919E12-2046-458D-B533-F1C0ADB69539}"/>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9624E0F-D546-420F-8476-82796804710E}"/>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F8832D7-A3F4-4ADD-A0BF-F6DD37724F14}"/>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80E2D4A-EECD-402A-A788-F8AE39D77F07}"/>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FE45086-B17F-4331-AED2-0CD41BC6A7A6}"/>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5B29F64-DFF1-4700-B523-080DF6B4CE58}"/>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3E3378F-FE76-4539-AD4D-B670686617A2}"/>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5FDC0ED-1EF2-4FBB-8DB3-D923A01AFEAF}"/>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7FC7B28-7384-4E7C-9FF6-A04A7FE365A5}"/>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7F5C212-8D11-4D37-AC86-58C5BE37CDFA}"/>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D53F2F5-1C78-429A-B4C7-BA50D74C65CD}"/>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BFAFE60-1C43-4D4B-8FCA-9643B59DD8B3}"/>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79E59E1-6780-4520-AA7D-74992C7BBBD7}"/>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78B8155-FFCA-42B0-BCCC-24766141FBBF}"/>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305D071-F246-42A0-A4F5-FED7386BF319}"/>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AC86067-0144-4E76-851D-2CEE7DCFA041}"/>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64D075B-207F-46D2-86A7-6B28057370C1}"/>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A159FCE-AA19-4C1E-AEA9-07BE107225F2}"/>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C0E7E13-0891-4F5D-BB21-8E890C16AF7E}"/>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366DA7D-B30E-4A09-AA2C-215AB0860835}"/>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D3C783B-1E37-47AA-9227-23ED7168F751}"/>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A88773D-455C-4B49-B3D8-AF902D2E6CC7}"/>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26498E2-E8A0-49DC-AFF4-0CD8B23317AA}"/>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0EC9407-1F4F-4CE6-B7F4-38EAF9C5D7D4}"/>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FAD88A1-18E3-49DB-9A65-84CF5ED7558E}"/>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6C38DF8-9D71-4D9B-A1D3-AEC3D04928AE}"/>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1A8D863-5E4C-47EA-9679-068219830D2B}"/>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D952D6E-7122-4B79-B3CC-0C4DB1ADF820}"/>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0310947-4B0C-43E0-98DB-3749F135835B}"/>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7ABA7411-D808-49FF-B38F-372F78BB0D54}"/>
            </a:ext>
          </a:extLst>
        </xdr:cNvPr>
        <xdr:cNvCxnSpPr/>
      </xdr:nvCxnSpPr>
      <xdr:spPr>
        <a:xfrm flipV="1">
          <a:off x="4180840" y="5523230"/>
          <a:ext cx="0" cy="1256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2E172A81-E846-4BF6-B351-EDBE04123BA1}"/>
            </a:ext>
          </a:extLst>
        </xdr:cNvPr>
        <xdr:cNvSpPr txBox="1"/>
      </xdr:nvSpPr>
      <xdr:spPr>
        <a:xfrm>
          <a:off x="4219575" y="678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F13F35CC-0429-420C-B0EC-2B7405CF77EA}"/>
            </a:ext>
          </a:extLst>
        </xdr:cNvPr>
        <xdr:cNvCxnSpPr/>
      </xdr:nvCxnSpPr>
      <xdr:spPr>
        <a:xfrm>
          <a:off x="4105275" y="67798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85D03284-3BB2-4B43-834F-443B618ABD5E}"/>
            </a:ext>
          </a:extLst>
        </xdr:cNvPr>
        <xdr:cNvSpPr txBox="1"/>
      </xdr:nvSpPr>
      <xdr:spPr>
        <a:xfrm>
          <a:off x="4219575" y="531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DE0E4E38-6038-4760-A2C7-C5BFCDD2B420}"/>
            </a:ext>
          </a:extLst>
        </xdr:cNvPr>
        <xdr:cNvCxnSpPr/>
      </xdr:nvCxnSpPr>
      <xdr:spPr>
        <a:xfrm>
          <a:off x="4105275" y="55232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5EF79778-0FE5-4401-ABFA-5C7CFE33E48F}"/>
            </a:ext>
          </a:extLst>
        </xdr:cNvPr>
        <xdr:cNvSpPr txBox="1"/>
      </xdr:nvSpPr>
      <xdr:spPr>
        <a:xfrm>
          <a:off x="4219575" y="6064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0341769F-ABB3-46AB-863D-7688C82B25AB}"/>
            </a:ext>
          </a:extLst>
        </xdr:cNvPr>
        <xdr:cNvSpPr/>
      </xdr:nvSpPr>
      <xdr:spPr>
        <a:xfrm>
          <a:off x="4124325" y="62103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CEB0DB42-6385-4181-96AA-12ACA586C6BC}"/>
            </a:ext>
          </a:extLst>
        </xdr:cNvPr>
        <xdr:cNvSpPr/>
      </xdr:nvSpPr>
      <xdr:spPr>
        <a:xfrm>
          <a:off x="3381375" y="61823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BA6045CE-3FAD-412C-9DB8-E6B8DD1E6C24}"/>
            </a:ext>
          </a:extLst>
        </xdr:cNvPr>
        <xdr:cNvSpPr/>
      </xdr:nvSpPr>
      <xdr:spPr>
        <a:xfrm>
          <a:off x="2571750" y="61804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3F13A161-918F-4E37-8C28-BF07183C22F3}"/>
            </a:ext>
          </a:extLst>
        </xdr:cNvPr>
        <xdr:cNvSpPr/>
      </xdr:nvSpPr>
      <xdr:spPr>
        <a:xfrm>
          <a:off x="1781175" y="6172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91CC3D97-B21D-446B-9190-36E2D0C02CB3}"/>
            </a:ext>
          </a:extLst>
        </xdr:cNvPr>
        <xdr:cNvSpPr/>
      </xdr:nvSpPr>
      <xdr:spPr>
        <a:xfrm>
          <a:off x="981075" y="61347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50226EA-5DDD-4F6D-9909-83BE5556207F}"/>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8D19C30-B3C8-4B67-8827-5CE3A51982B4}"/>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FCCDE65-1B01-4D3D-87B4-899CE454C654}"/>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21FBCC6-7677-4B97-9663-498A183F2F74}"/>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74EA6FC-C3E2-4BB8-B9C8-3CF13D822FB7}"/>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63500</xdr:rowOff>
    </xdr:from>
    <xdr:to>
      <xdr:col>24</xdr:col>
      <xdr:colOff>114300</xdr:colOff>
      <xdr:row>38</xdr:row>
      <xdr:rowOff>165100</xdr:rowOff>
    </xdr:to>
    <xdr:sp macro="" textlink="">
      <xdr:nvSpPr>
        <xdr:cNvPr id="73" name="楕円 72">
          <a:extLst>
            <a:ext uri="{FF2B5EF4-FFF2-40B4-BE49-F238E27FC236}">
              <a16:creationId xmlns:a16="http://schemas.microsoft.com/office/drawing/2014/main" id="{1A8089B3-D501-4D68-9583-E4EABBEFFE94}"/>
            </a:ext>
          </a:extLst>
        </xdr:cNvPr>
        <xdr:cNvSpPr/>
      </xdr:nvSpPr>
      <xdr:spPr>
        <a:xfrm>
          <a:off x="4124325" y="62293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41927</xdr:rowOff>
    </xdr:from>
    <xdr:ext cx="405111" cy="259045"/>
    <xdr:sp macro="" textlink="">
      <xdr:nvSpPr>
        <xdr:cNvPr id="74" name="【道路】&#10;有形固定資産減価償却率該当値テキスト">
          <a:extLst>
            <a:ext uri="{FF2B5EF4-FFF2-40B4-BE49-F238E27FC236}">
              <a16:creationId xmlns:a16="http://schemas.microsoft.com/office/drawing/2014/main" id="{A1CB96DD-1092-450B-85D5-24674684FD2E}"/>
            </a:ext>
          </a:extLst>
        </xdr:cNvPr>
        <xdr:cNvSpPr txBox="1"/>
      </xdr:nvSpPr>
      <xdr:spPr>
        <a:xfrm>
          <a:off x="4219575" y="6207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23495</xdr:rowOff>
    </xdr:from>
    <xdr:to>
      <xdr:col>20</xdr:col>
      <xdr:colOff>38100</xdr:colOff>
      <xdr:row>38</xdr:row>
      <xdr:rowOff>125095</xdr:rowOff>
    </xdr:to>
    <xdr:sp macro="" textlink="">
      <xdr:nvSpPr>
        <xdr:cNvPr id="75" name="楕円 74">
          <a:extLst>
            <a:ext uri="{FF2B5EF4-FFF2-40B4-BE49-F238E27FC236}">
              <a16:creationId xmlns:a16="http://schemas.microsoft.com/office/drawing/2014/main" id="{DD1C3209-6695-492D-B8FC-0A7E5E59E994}"/>
            </a:ext>
          </a:extLst>
        </xdr:cNvPr>
        <xdr:cNvSpPr/>
      </xdr:nvSpPr>
      <xdr:spPr>
        <a:xfrm>
          <a:off x="3381375" y="61893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74295</xdr:rowOff>
    </xdr:from>
    <xdr:to>
      <xdr:col>24</xdr:col>
      <xdr:colOff>63500</xdr:colOff>
      <xdr:row>38</xdr:row>
      <xdr:rowOff>114300</xdr:rowOff>
    </xdr:to>
    <xdr:cxnSp macro="">
      <xdr:nvCxnSpPr>
        <xdr:cNvPr id="76" name="直線コネクタ 75">
          <a:extLst>
            <a:ext uri="{FF2B5EF4-FFF2-40B4-BE49-F238E27FC236}">
              <a16:creationId xmlns:a16="http://schemas.microsoft.com/office/drawing/2014/main" id="{E739E571-0079-4B2D-8DAC-1A7CB81A5838}"/>
            </a:ext>
          </a:extLst>
        </xdr:cNvPr>
        <xdr:cNvCxnSpPr/>
      </xdr:nvCxnSpPr>
      <xdr:spPr>
        <a:xfrm>
          <a:off x="3429000" y="6236970"/>
          <a:ext cx="75247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156845</xdr:rowOff>
    </xdr:from>
    <xdr:to>
      <xdr:col>15</xdr:col>
      <xdr:colOff>101600</xdr:colOff>
      <xdr:row>38</xdr:row>
      <xdr:rowOff>86995</xdr:rowOff>
    </xdr:to>
    <xdr:sp macro="" textlink="">
      <xdr:nvSpPr>
        <xdr:cNvPr id="77" name="楕円 76">
          <a:extLst>
            <a:ext uri="{FF2B5EF4-FFF2-40B4-BE49-F238E27FC236}">
              <a16:creationId xmlns:a16="http://schemas.microsoft.com/office/drawing/2014/main" id="{1DB3E092-D4C0-4547-8C41-328F97FA8FC3}"/>
            </a:ext>
          </a:extLst>
        </xdr:cNvPr>
        <xdr:cNvSpPr/>
      </xdr:nvSpPr>
      <xdr:spPr>
        <a:xfrm>
          <a:off x="2571750" y="616077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36195</xdr:rowOff>
    </xdr:from>
    <xdr:to>
      <xdr:col>19</xdr:col>
      <xdr:colOff>177800</xdr:colOff>
      <xdr:row>38</xdr:row>
      <xdr:rowOff>74295</xdr:rowOff>
    </xdr:to>
    <xdr:cxnSp macro="">
      <xdr:nvCxnSpPr>
        <xdr:cNvPr id="78" name="直線コネクタ 77">
          <a:extLst>
            <a:ext uri="{FF2B5EF4-FFF2-40B4-BE49-F238E27FC236}">
              <a16:creationId xmlns:a16="http://schemas.microsoft.com/office/drawing/2014/main" id="{3DCF05E8-849E-4F95-94B1-524CF2412750}"/>
            </a:ext>
          </a:extLst>
        </xdr:cNvPr>
        <xdr:cNvCxnSpPr/>
      </xdr:nvCxnSpPr>
      <xdr:spPr>
        <a:xfrm>
          <a:off x="2619375" y="6198870"/>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118745</xdr:rowOff>
    </xdr:from>
    <xdr:to>
      <xdr:col>10</xdr:col>
      <xdr:colOff>165100</xdr:colOff>
      <xdr:row>38</xdr:row>
      <xdr:rowOff>48895</xdr:rowOff>
    </xdr:to>
    <xdr:sp macro="" textlink="">
      <xdr:nvSpPr>
        <xdr:cNvPr id="79" name="楕円 78">
          <a:extLst>
            <a:ext uri="{FF2B5EF4-FFF2-40B4-BE49-F238E27FC236}">
              <a16:creationId xmlns:a16="http://schemas.microsoft.com/office/drawing/2014/main" id="{483A2B07-729C-4553-B53D-D5E658C009CE}"/>
            </a:ext>
          </a:extLst>
        </xdr:cNvPr>
        <xdr:cNvSpPr/>
      </xdr:nvSpPr>
      <xdr:spPr>
        <a:xfrm>
          <a:off x="1781175" y="612267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169545</xdr:rowOff>
    </xdr:from>
    <xdr:to>
      <xdr:col>15</xdr:col>
      <xdr:colOff>50800</xdr:colOff>
      <xdr:row>38</xdr:row>
      <xdr:rowOff>36195</xdr:rowOff>
    </xdr:to>
    <xdr:cxnSp macro="">
      <xdr:nvCxnSpPr>
        <xdr:cNvPr id="80" name="直線コネクタ 79">
          <a:extLst>
            <a:ext uri="{FF2B5EF4-FFF2-40B4-BE49-F238E27FC236}">
              <a16:creationId xmlns:a16="http://schemas.microsoft.com/office/drawing/2014/main" id="{DB405A52-9A0F-4BA4-8243-C536B479A5A6}"/>
            </a:ext>
          </a:extLst>
        </xdr:cNvPr>
        <xdr:cNvCxnSpPr/>
      </xdr:nvCxnSpPr>
      <xdr:spPr>
        <a:xfrm>
          <a:off x="1828800" y="6160770"/>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84455</xdr:rowOff>
    </xdr:from>
    <xdr:to>
      <xdr:col>6</xdr:col>
      <xdr:colOff>38100</xdr:colOff>
      <xdr:row>38</xdr:row>
      <xdr:rowOff>14605</xdr:rowOff>
    </xdr:to>
    <xdr:sp macro="" textlink="">
      <xdr:nvSpPr>
        <xdr:cNvPr id="81" name="楕円 80">
          <a:extLst>
            <a:ext uri="{FF2B5EF4-FFF2-40B4-BE49-F238E27FC236}">
              <a16:creationId xmlns:a16="http://schemas.microsoft.com/office/drawing/2014/main" id="{901E2978-3B12-4C4B-AA89-5060744346A0}"/>
            </a:ext>
          </a:extLst>
        </xdr:cNvPr>
        <xdr:cNvSpPr/>
      </xdr:nvSpPr>
      <xdr:spPr>
        <a:xfrm>
          <a:off x="981075" y="608838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135255</xdr:rowOff>
    </xdr:from>
    <xdr:to>
      <xdr:col>10</xdr:col>
      <xdr:colOff>114300</xdr:colOff>
      <xdr:row>37</xdr:row>
      <xdr:rowOff>169545</xdr:rowOff>
    </xdr:to>
    <xdr:cxnSp macro="">
      <xdr:nvCxnSpPr>
        <xdr:cNvPr id="82" name="直線コネクタ 81">
          <a:extLst>
            <a:ext uri="{FF2B5EF4-FFF2-40B4-BE49-F238E27FC236}">
              <a16:creationId xmlns:a16="http://schemas.microsoft.com/office/drawing/2014/main" id="{ACD9CA53-087E-4CE9-B7A6-AA2B25E16EC3}"/>
            </a:ext>
          </a:extLst>
        </xdr:cNvPr>
        <xdr:cNvCxnSpPr/>
      </xdr:nvCxnSpPr>
      <xdr:spPr>
        <a:xfrm>
          <a:off x="1028700" y="6136005"/>
          <a:ext cx="8001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E49CB2AC-6A24-401D-B5CF-B9205D8F407C}"/>
            </a:ext>
          </a:extLst>
        </xdr:cNvPr>
        <xdr:cNvSpPr txBox="1"/>
      </xdr:nvSpPr>
      <xdr:spPr>
        <a:xfrm>
          <a:off x="3239144" y="5979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32781B58-80C0-417A-8EA8-8C69FFCF71DD}"/>
            </a:ext>
          </a:extLst>
        </xdr:cNvPr>
        <xdr:cNvSpPr txBox="1"/>
      </xdr:nvSpPr>
      <xdr:spPr>
        <a:xfrm>
          <a:off x="24390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58F33E4B-6DC2-4333-B6F5-58D7BFF5B144}"/>
            </a:ext>
          </a:extLst>
        </xdr:cNvPr>
        <xdr:cNvSpPr txBox="1"/>
      </xdr:nvSpPr>
      <xdr:spPr>
        <a:xfrm>
          <a:off x="1648469" y="6264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B16EBC7E-7DA0-406B-9556-1EA6B62756B9}"/>
            </a:ext>
          </a:extLst>
        </xdr:cNvPr>
        <xdr:cNvSpPr txBox="1"/>
      </xdr:nvSpPr>
      <xdr:spPr>
        <a:xfrm>
          <a:off x="848369" y="6217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116222</xdr:rowOff>
    </xdr:from>
    <xdr:ext cx="405111" cy="259045"/>
    <xdr:sp macro="" textlink="">
      <xdr:nvSpPr>
        <xdr:cNvPr id="87" name="n_1mainValue【道路】&#10;有形固定資産減価償却率">
          <a:extLst>
            <a:ext uri="{FF2B5EF4-FFF2-40B4-BE49-F238E27FC236}">
              <a16:creationId xmlns:a16="http://schemas.microsoft.com/office/drawing/2014/main" id="{D547E1F2-6AA6-48F9-82FB-9E755F9E32DA}"/>
            </a:ext>
          </a:extLst>
        </xdr:cNvPr>
        <xdr:cNvSpPr txBox="1"/>
      </xdr:nvSpPr>
      <xdr:spPr>
        <a:xfrm>
          <a:off x="3239144" y="627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103522</xdr:rowOff>
    </xdr:from>
    <xdr:ext cx="405111" cy="259045"/>
    <xdr:sp macro="" textlink="">
      <xdr:nvSpPr>
        <xdr:cNvPr id="88" name="n_2mainValue【道路】&#10;有形固定資産減価償却率">
          <a:extLst>
            <a:ext uri="{FF2B5EF4-FFF2-40B4-BE49-F238E27FC236}">
              <a16:creationId xmlns:a16="http://schemas.microsoft.com/office/drawing/2014/main" id="{F7A7A668-F28A-4D40-B0BA-57705EA42C06}"/>
            </a:ext>
          </a:extLst>
        </xdr:cNvPr>
        <xdr:cNvSpPr txBox="1"/>
      </xdr:nvSpPr>
      <xdr:spPr>
        <a:xfrm>
          <a:off x="2439044" y="5945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65422</xdr:rowOff>
    </xdr:from>
    <xdr:ext cx="405111" cy="259045"/>
    <xdr:sp macro="" textlink="">
      <xdr:nvSpPr>
        <xdr:cNvPr id="89" name="n_3mainValue【道路】&#10;有形固定資産減価償却率">
          <a:extLst>
            <a:ext uri="{FF2B5EF4-FFF2-40B4-BE49-F238E27FC236}">
              <a16:creationId xmlns:a16="http://schemas.microsoft.com/office/drawing/2014/main" id="{32DF972C-47CA-4CDA-A4AE-82DB2C026A54}"/>
            </a:ext>
          </a:extLst>
        </xdr:cNvPr>
        <xdr:cNvSpPr txBox="1"/>
      </xdr:nvSpPr>
      <xdr:spPr>
        <a:xfrm>
          <a:off x="1648469" y="5907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31132</xdr:rowOff>
    </xdr:from>
    <xdr:ext cx="405111" cy="259045"/>
    <xdr:sp macro="" textlink="">
      <xdr:nvSpPr>
        <xdr:cNvPr id="90" name="n_4mainValue【道路】&#10;有形固定資産減価償却率">
          <a:extLst>
            <a:ext uri="{FF2B5EF4-FFF2-40B4-BE49-F238E27FC236}">
              <a16:creationId xmlns:a16="http://schemas.microsoft.com/office/drawing/2014/main" id="{B80D7506-6872-48C6-B05E-939E7AC123F0}"/>
            </a:ext>
          </a:extLst>
        </xdr:cNvPr>
        <xdr:cNvSpPr txBox="1"/>
      </xdr:nvSpPr>
      <xdr:spPr>
        <a:xfrm>
          <a:off x="848369" y="5866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C1829B1-D3FD-4AF3-AA63-61AD6DE90319}"/>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731CB17-04D1-4256-96A0-CEEEBE7598D4}"/>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E88AE4B-4E3E-42A9-9117-CBF5BDEA4004}"/>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B833621-1134-46B1-AC0E-82B8F3419F53}"/>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D92D0A4-9809-4A33-8824-EC60A6A45ADB}"/>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236BA8E-9C8A-474C-929E-439DAE9BC94C}"/>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48039AC-6D87-498B-8E05-7FC7A746EC44}"/>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EA96610-BB22-487D-BF1D-3DEFA4053414}"/>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C9CD44F9-B227-4E6B-B3A1-A00496816141}"/>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C61BE44-3496-402C-960E-F2FACA9F2E63}"/>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600E1C57-8F1D-43EC-9F71-3DD99F67081C}"/>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33177509-4B72-4ECD-9BAB-8C301CE71C9A}"/>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8547AD39-B7EE-48E1-B9DB-5D19BB51C515}"/>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929205FF-88B1-4838-87D2-E56D8404A06D}"/>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8E810E8E-F513-4191-AF5D-C77F28000EC9}"/>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B1286001-C1BE-4602-BAF2-E96024D5B839}"/>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33817EC7-7753-4904-99BD-4BF293429698}"/>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125EB5A6-CD0B-4A44-BACD-276A9D7C509C}"/>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56D47D29-B0E1-4621-8970-70671D0F91EA}"/>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BB003543-E8EC-40D2-A8DD-A5A52A17D06B}"/>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2B753D70-9272-4088-8D17-B3FBBFF68D86}"/>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9599DCA7-AFF7-459B-90E6-F18F0E0F9B62}"/>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BEA16DC2-F289-47CC-8C21-167F9B654179}"/>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57E33565-EDEA-4C90-AB06-7FBD6BEF5D42}"/>
            </a:ext>
          </a:extLst>
        </xdr:cNvPr>
        <xdr:cNvCxnSpPr/>
      </xdr:nvCxnSpPr>
      <xdr:spPr>
        <a:xfrm flipV="1">
          <a:off x="9429115" y="5315337"/>
          <a:ext cx="0" cy="1520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587746A6-88E3-4214-A1DF-E92B8F8C95B3}"/>
            </a:ext>
          </a:extLst>
        </xdr:cNvPr>
        <xdr:cNvSpPr txBox="1"/>
      </xdr:nvSpPr>
      <xdr:spPr>
        <a:xfrm>
          <a:off x="9467850" y="6839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79177B98-EA2B-491B-8C31-5388B2015C1F}"/>
            </a:ext>
          </a:extLst>
        </xdr:cNvPr>
        <xdr:cNvCxnSpPr/>
      </xdr:nvCxnSpPr>
      <xdr:spPr>
        <a:xfrm>
          <a:off x="9363075" y="683596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9DB51F6A-DB8C-40D5-8F58-54A1908E6DC2}"/>
            </a:ext>
          </a:extLst>
        </xdr:cNvPr>
        <xdr:cNvSpPr txBox="1"/>
      </xdr:nvSpPr>
      <xdr:spPr>
        <a:xfrm>
          <a:off x="9467850" y="5103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5B51E822-5F14-45A5-8661-B97D35D13791}"/>
            </a:ext>
          </a:extLst>
        </xdr:cNvPr>
        <xdr:cNvCxnSpPr/>
      </xdr:nvCxnSpPr>
      <xdr:spPr>
        <a:xfrm>
          <a:off x="9363075" y="531533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F41067D6-7C59-4FD9-8139-6732A41D9267}"/>
            </a:ext>
          </a:extLst>
        </xdr:cNvPr>
        <xdr:cNvSpPr txBox="1"/>
      </xdr:nvSpPr>
      <xdr:spPr>
        <a:xfrm>
          <a:off x="9467850" y="62792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AE0FDE09-5D12-4D1E-9FA0-0FCD8E19BCE2}"/>
            </a:ext>
          </a:extLst>
        </xdr:cNvPr>
        <xdr:cNvSpPr/>
      </xdr:nvSpPr>
      <xdr:spPr>
        <a:xfrm>
          <a:off x="9401175" y="630404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D96C35BF-5B8A-4E0A-A7E6-C39795EED66A}"/>
            </a:ext>
          </a:extLst>
        </xdr:cNvPr>
        <xdr:cNvSpPr/>
      </xdr:nvSpPr>
      <xdr:spPr>
        <a:xfrm>
          <a:off x="8639175" y="630833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A647CFB3-5A34-4843-82FE-EEB15B54739F}"/>
            </a:ext>
          </a:extLst>
        </xdr:cNvPr>
        <xdr:cNvSpPr/>
      </xdr:nvSpPr>
      <xdr:spPr>
        <a:xfrm>
          <a:off x="7839075" y="63124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050D0DC6-9A4E-49E7-AA6A-D4B020CC7EA6}"/>
            </a:ext>
          </a:extLst>
        </xdr:cNvPr>
        <xdr:cNvSpPr/>
      </xdr:nvSpPr>
      <xdr:spPr>
        <a:xfrm>
          <a:off x="7029450" y="63226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C8C317F9-A77F-418F-8E29-5E7BAEBCF7A8}"/>
            </a:ext>
          </a:extLst>
        </xdr:cNvPr>
        <xdr:cNvSpPr/>
      </xdr:nvSpPr>
      <xdr:spPr>
        <a:xfrm>
          <a:off x="6238875" y="634605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5F5AEBC-D3D3-4442-AA46-557FEF635021}"/>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E6E0533-421C-4703-A81A-D0D82B4E349D}"/>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1406A52-FAB8-47F4-AEDE-7CB4A0A3A2B9}"/>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97C0484-FC1C-48F4-8789-318CCE71FBB2}"/>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7D03821-1FA9-45FD-9450-D5E3189D59D1}"/>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76587</xdr:rowOff>
    </xdr:from>
    <xdr:to>
      <xdr:col>55</xdr:col>
      <xdr:colOff>50800</xdr:colOff>
      <xdr:row>33</xdr:row>
      <xdr:rowOff>6737</xdr:rowOff>
    </xdr:to>
    <xdr:sp macro="" textlink="">
      <xdr:nvSpPr>
        <xdr:cNvPr id="130" name="楕円 129">
          <a:extLst>
            <a:ext uri="{FF2B5EF4-FFF2-40B4-BE49-F238E27FC236}">
              <a16:creationId xmlns:a16="http://schemas.microsoft.com/office/drawing/2014/main" id="{B21335C6-D510-4941-9B6F-057D9AB1B1A2}"/>
            </a:ext>
          </a:extLst>
        </xdr:cNvPr>
        <xdr:cNvSpPr/>
      </xdr:nvSpPr>
      <xdr:spPr>
        <a:xfrm>
          <a:off x="9401175" y="526771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32</xdr:row>
      <xdr:rowOff>29614</xdr:rowOff>
    </xdr:from>
    <xdr:ext cx="534377" cy="259045"/>
    <xdr:sp macro="" textlink="">
      <xdr:nvSpPr>
        <xdr:cNvPr id="131" name="【道路】&#10;一人当たり延長該当値テキスト">
          <a:extLst>
            <a:ext uri="{FF2B5EF4-FFF2-40B4-BE49-F238E27FC236}">
              <a16:creationId xmlns:a16="http://schemas.microsoft.com/office/drawing/2014/main" id="{7D49DBFB-F15A-423D-AD72-2BECF045DC1D}"/>
            </a:ext>
          </a:extLst>
        </xdr:cNvPr>
        <xdr:cNvSpPr txBox="1"/>
      </xdr:nvSpPr>
      <xdr:spPr>
        <a:xfrm>
          <a:off x="9467850" y="5217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59423</xdr:rowOff>
    </xdr:from>
    <xdr:to>
      <xdr:col>50</xdr:col>
      <xdr:colOff>165100</xdr:colOff>
      <xdr:row>33</xdr:row>
      <xdr:rowOff>161023</xdr:rowOff>
    </xdr:to>
    <xdr:sp macro="" textlink="">
      <xdr:nvSpPr>
        <xdr:cNvPr id="132" name="楕円 131">
          <a:extLst>
            <a:ext uri="{FF2B5EF4-FFF2-40B4-BE49-F238E27FC236}">
              <a16:creationId xmlns:a16="http://schemas.microsoft.com/office/drawing/2014/main" id="{5A6B4E36-D1F1-46C9-B721-8FA15150A216}"/>
            </a:ext>
          </a:extLst>
        </xdr:cNvPr>
        <xdr:cNvSpPr/>
      </xdr:nvSpPr>
      <xdr:spPr>
        <a:xfrm>
          <a:off x="8639175" y="541247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32</xdr:row>
      <xdr:rowOff>127387</xdr:rowOff>
    </xdr:from>
    <xdr:to>
      <xdr:col>55</xdr:col>
      <xdr:colOff>0</xdr:colOff>
      <xdr:row>33</xdr:row>
      <xdr:rowOff>110223</xdr:rowOff>
    </xdr:to>
    <xdr:cxnSp macro="">
      <xdr:nvCxnSpPr>
        <xdr:cNvPr id="133" name="直線コネクタ 132">
          <a:extLst>
            <a:ext uri="{FF2B5EF4-FFF2-40B4-BE49-F238E27FC236}">
              <a16:creationId xmlns:a16="http://schemas.microsoft.com/office/drawing/2014/main" id="{319EB43D-3E1F-4BDE-BD5C-86DBB9B6EAD0}"/>
            </a:ext>
          </a:extLst>
        </xdr:cNvPr>
        <xdr:cNvCxnSpPr/>
      </xdr:nvCxnSpPr>
      <xdr:spPr>
        <a:xfrm flipV="1">
          <a:off x="8686800" y="5315337"/>
          <a:ext cx="742950" cy="144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33</xdr:row>
      <xdr:rowOff>101905</xdr:rowOff>
    </xdr:from>
    <xdr:to>
      <xdr:col>46</xdr:col>
      <xdr:colOff>38100</xdr:colOff>
      <xdr:row>34</xdr:row>
      <xdr:rowOff>32055</xdr:rowOff>
    </xdr:to>
    <xdr:sp macro="" textlink="">
      <xdr:nvSpPr>
        <xdr:cNvPr id="134" name="楕円 133">
          <a:extLst>
            <a:ext uri="{FF2B5EF4-FFF2-40B4-BE49-F238E27FC236}">
              <a16:creationId xmlns:a16="http://schemas.microsoft.com/office/drawing/2014/main" id="{E28D0F7B-84C0-4C19-99D5-95400050B558}"/>
            </a:ext>
          </a:extLst>
        </xdr:cNvPr>
        <xdr:cNvSpPr/>
      </xdr:nvSpPr>
      <xdr:spPr>
        <a:xfrm>
          <a:off x="7839075" y="545813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110223</xdr:rowOff>
    </xdr:from>
    <xdr:to>
      <xdr:col>50</xdr:col>
      <xdr:colOff>114300</xdr:colOff>
      <xdr:row>33</xdr:row>
      <xdr:rowOff>152705</xdr:rowOff>
    </xdr:to>
    <xdr:cxnSp macro="">
      <xdr:nvCxnSpPr>
        <xdr:cNvPr id="135" name="直線コネクタ 134">
          <a:extLst>
            <a:ext uri="{FF2B5EF4-FFF2-40B4-BE49-F238E27FC236}">
              <a16:creationId xmlns:a16="http://schemas.microsoft.com/office/drawing/2014/main" id="{EAD1322C-3BE9-4B19-944C-EAF58DF5D287}"/>
            </a:ext>
          </a:extLst>
        </xdr:cNvPr>
        <xdr:cNvCxnSpPr/>
      </xdr:nvCxnSpPr>
      <xdr:spPr>
        <a:xfrm flipV="1">
          <a:off x="7886700" y="5460098"/>
          <a:ext cx="800100" cy="45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124384</xdr:rowOff>
    </xdr:from>
    <xdr:to>
      <xdr:col>41</xdr:col>
      <xdr:colOff>101600</xdr:colOff>
      <xdr:row>34</xdr:row>
      <xdr:rowOff>54534</xdr:rowOff>
    </xdr:to>
    <xdr:sp macro="" textlink="">
      <xdr:nvSpPr>
        <xdr:cNvPr id="136" name="楕円 135">
          <a:extLst>
            <a:ext uri="{FF2B5EF4-FFF2-40B4-BE49-F238E27FC236}">
              <a16:creationId xmlns:a16="http://schemas.microsoft.com/office/drawing/2014/main" id="{D73FC9BE-1835-482C-99C0-112E783576E5}"/>
            </a:ext>
          </a:extLst>
        </xdr:cNvPr>
        <xdr:cNvSpPr/>
      </xdr:nvSpPr>
      <xdr:spPr>
        <a:xfrm>
          <a:off x="7029450" y="547425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33</xdr:row>
      <xdr:rowOff>152705</xdr:rowOff>
    </xdr:from>
    <xdr:to>
      <xdr:col>45</xdr:col>
      <xdr:colOff>177800</xdr:colOff>
      <xdr:row>34</xdr:row>
      <xdr:rowOff>3734</xdr:rowOff>
    </xdr:to>
    <xdr:cxnSp macro="">
      <xdr:nvCxnSpPr>
        <xdr:cNvPr id="137" name="直線コネクタ 136">
          <a:extLst>
            <a:ext uri="{FF2B5EF4-FFF2-40B4-BE49-F238E27FC236}">
              <a16:creationId xmlns:a16="http://schemas.microsoft.com/office/drawing/2014/main" id="{629D399A-6574-4EA2-B0C2-42B53B9307DA}"/>
            </a:ext>
          </a:extLst>
        </xdr:cNvPr>
        <xdr:cNvCxnSpPr/>
      </xdr:nvCxnSpPr>
      <xdr:spPr>
        <a:xfrm flipV="1">
          <a:off x="7077075" y="5505755"/>
          <a:ext cx="809625" cy="16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33</xdr:row>
      <xdr:rowOff>146063</xdr:rowOff>
    </xdr:from>
    <xdr:to>
      <xdr:col>36</xdr:col>
      <xdr:colOff>165100</xdr:colOff>
      <xdr:row>34</xdr:row>
      <xdr:rowOff>76213</xdr:rowOff>
    </xdr:to>
    <xdr:sp macro="" textlink="">
      <xdr:nvSpPr>
        <xdr:cNvPr id="138" name="楕円 137">
          <a:extLst>
            <a:ext uri="{FF2B5EF4-FFF2-40B4-BE49-F238E27FC236}">
              <a16:creationId xmlns:a16="http://schemas.microsoft.com/office/drawing/2014/main" id="{DD3095B8-6C75-4679-80CA-516AAE15B95C}"/>
            </a:ext>
          </a:extLst>
        </xdr:cNvPr>
        <xdr:cNvSpPr/>
      </xdr:nvSpPr>
      <xdr:spPr>
        <a:xfrm>
          <a:off x="6238875" y="54959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3734</xdr:rowOff>
    </xdr:from>
    <xdr:to>
      <xdr:col>41</xdr:col>
      <xdr:colOff>50800</xdr:colOff>
      <xdr:row>34</xdr:row>
      <xdr:rowOff>25413</xdr:rowOff>
    </xdr:to>
    <xdr:cxnSp macro="">
      <xdr:nvCxnSpPr>
        <xdr:cNvPr id="139" name="直線コネクタ 138">
          <a:extLst>
            <a:ext uri="{FF2B5EF4-FFF2-40B4-BE49-F238E27FC236}">
              <a16:creationId xmlns:a16="http://schemas.microsoft.com/office/drawing/2014/main" id="{9BFD1E66-99F7-4D10-9B48-A8C0929A093D}"/>
            </a:ext>
          </a:extLst>
        </xdr:cNvPr>
        <xdr:cNvCxnSpPr/>
      </xdr:nvCxnSpPr>
      <xdr:spPr>
        <a:xfrm flipV="1">
          <a:off x="6286500" y="5521884"/>
          <a:ext cx="790575" cy="21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6B467778-B882-42C6-A05B-33774C8299D4}"/>
            </a:ext>
          </a:extLst>
        </xdr:cNvPr>
        <xdr:cNvSpPr txBox="1"/>
      </xdr:nvSpPr>
      <xdr:spPr>
        <a:xfrm>
          <a:off x="8429136" y="6391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8992A354-F223-405D-BF2B-C6FB1664BA82}"/>
            </a:ext>
          </a:extLst>
        </xdr:cNvPr>
        <xdr:cNvSpPr txBox="1"/>
      </xdr:nvSpPr>
      <xdr:spPr>
        <a:xfrm>
          <a:off x="7648086" y="6392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52C72937-269C-4DCB-863A-CA96ADED5E88}"/>
            </a:ext>
          </a:extLst>
        </xdr:cNvPr>
        <xdr:cNvSpPr txBox="1"/>
      </xdr:nvSpPr>
      <xdr:spPr>
        <a:xfrm>
          <a:off x="6847986" y="641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8BD12DF3-775D-4408-A2B1-7559964EC45F}"/>
            </a:ext>
          </a:extLst>
        </xdr:cNvPr>
        <xdr:cNvSpPr txBox="1"/>
      </xdr:nvSpPr>
      <xdr:spPr>
        <a:xfrm>
          <a:off x="6038361" y="643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32</xdr:row>
      <xdr:rowOff>6100</xdr:rowOff>
    </xdr:from>
    <xdr:ext cx="534377" cy="259045"/>
    <xdr:sp macro="" textlink="">
      <xdr:nvSpPr>
        <xdr:cNvPr id="144" name="n_1mainValue【道路】&#10;一人当たり延長">
          <a:extLst>
            <a:ext uri="{FF2B5EF4-FFF2-40B4-BE49-F238E27FC236}">
              <a16:creationId xmlns:a16="http://schemas.microsoft.com/office/drawing/2014/main" id="{AC76D5E2-7DC2-4566-BBE4-C5B938EFA604}"/>
            </a:ext>
          </a:extLst>
        </xdr:cNvPr>
        <xdr:cNvSpPr txBox="1"/>
      </xdr:nvSpPr>
      <xdr:spPr>
        <a:xfrm>
          <a:off x="8429136" y="5200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32</xdr:row>
      <xdr:rowOff>48582</xdr:rowOff>
    </xdr:from>
    <xdr:ext cx="534377" cy="259045"/>
    <xdr:sp macro="" textlink="">
      <xdr:nvSpPr>
        <xdr:cNvPr id="145" name="n_2mainValue【道路】&#10;一人当たり延長">
          <a:extLst>
            <a:ext uri="{FF2B5EF4-FFF2-40B4-BE49-F238E27FC236}">
              <a16:creationId xmlns:a16="http://schemas.microsoft.com/office/drawing/2014/main" id="{3598EE77-3E2C-44A9-9103-66394530D182}"/>
            </a:ext>
          </a:extLst>
        </xdr:cNvPr>
        <xdr:cNvSpPr txBox="1"/>
      </xdr:nvSpPr>
      <xdr:spPr>
        <a:xfrm>
          <a:off x="7648086" y="5236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32</xdr:row>
      <xdr:rowOff>71061</xdr:rowOff>
    </xdr:from>
    <xdr:ext cx="534377" cy="259045"/>
    <xdr:sp macro="" textlink="">
      <xdr:nvSpPr>
        <xdr:cNvPr id="146" name="n_3mainValue【道路】&#10;一人当たり延長">
          <a:extLst>
            <a:ext uri="{FF2B5EF4-FFF2-40B4-BE49-F238E27FC236}">
              <a16:creationId xmlns:a16="http://schemas.microsoft.com/office/drawing/2014/main" id="{82385C35-389E-4B42-9854-0A7BA7608205}"/>
            </a:ext>
          </a:extLst>
        </xdr:cNvPr>
        <xdr:cNvSpPr txBox="1"/>
      </xdr:nvSpPr>
      <xdr:spPr>
        <a:xfrm>
          <a:off x="6847986" y="5259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32</xdr:row>
      <xdr:rowOff>92740</xdr:rowOff>
    </xdr:from>
    <xdr:ext cx="534377" cy="259045"/>
    <xdr:sp macro="" textlink="">
      <xdr:nvSpPr>
        <xdr:cNvPr id="147" name="n_4mainValue【道路】&#10;一人当たり延長">
          <a:extLst>
            <a:ext uri="{FF2B5EF4-FFF2-40B4-BE49-F238E27FC236}">
              <a16:creationId xmlns:a16="http://schemas.microsoft.com/office/drawing/2014/main" id="{17C395A3-5AAB-4B67-B9BE-D29F19C945A7}"/>
            </a:ext>
          </a:extLst>
        </xdr:cNvPr>
        <xdr:cNvSpPr txBox="1"/>
      </xdr:nvSpPr>
      <xdr:spPr>
        <a:xfrm>
          <a:off x="6038361" y="5283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E917608B-CB55-460D-BC57-E0CD2251A76A}"/>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E1515ED1-43E4-4DA0-8B69-6AD0A3A0A836}"/>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D83B2F28-F592-4707-BDFC-E9BE64D48F23}"/>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B0BB5057-EB98-4F12-A28B-56FCD4003929}"/>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E4F8A72E-561D-47A6-84B8-9B7E0FCE14B7}"/>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F5BB0DFA-3630-4F67-9FCA-F63ED4C8DEB1}"/>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D0C1C998-952C-4195-8C7F-89A3C08C1D88}"/>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8F12312A-76DC-4A9E-87AB-B2FD9961FF6B}"/>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DE76D465-B3FF-4D52-A052-69215912E052}"/>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3DD6B044-428D-405D-9C38-F59C916A662F}"/>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750EFCF9-B585-4E79-8471-D8E986F10FE9}"/>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B1127117-97B5-4AFD-B1E7-78E430A9DD14}"/>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C9DD7581-063F-4083-B611-6309416062F0}"/>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30266D38-FD76-4536-94A3-58308A3C4FFA}"/>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23305187-DE62-44D8-B759-EDD571E65C61}"/>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5F36C319-A881-4B22-836E-F50C8BA5954C}"/>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FEB151C6-46B2-491C-B3A7-C40ED86FA95F}"/>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674E4817-B46C-4CD3-B51C-B9E05549C24D}"/>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EFD613FA-8DDB-48BF-8A05-36B41737E507}"/>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96F7B09E-F3F5-4E44-AD58-C00D53533A8C}"/>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E160AA94-BE9F-408F-AEF9-82A5E0CCA08E}"/>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E6C6103B-B091-4004-8DCD-4DF91CC3CB8C}"/>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6730F554-1531-4A33-94FD-6B52A99EA5E8}"/>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1B8950D9-3F36-4208-865E-1F15D4D02EDD}"/>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FE4712EE-76CD-44DF-8E09-CDDB2D05DAF9}"/>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A3457FC5-9639-4B53-997F-1CA6E9FF0A78}"/>
            </a:ext>
          </a:extLst>
        </xdr:cNvPr>
        <xdr:cNvCxnSpPr/>
      </xdr:nvCxnSpPr>
      <xdr:spPr>
        <a:xfrm flipV="1">
          <a:off x="4180840" y="9037955"/>
          <a:ext cx="0" cy="1370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913FA6B3-1488-4D8A-8097-78A19BAF1017}"/>
            </a:ext>
          </a:extLst>
        </xdr:cNvPr>
        <xdr:cNvSpPr txBox="1"/>
      </xdr:nvSpPr>
      <xdr:spPr>
        <a:xfrm>
          <a:off x="4219575" y="10412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884A13C8-5BF8-421D-A215-88805072832C}"/>
            </a:ext>
          </a:extLst>
        </xdr:cNvPr>
        <xdr:cNvCxnSpPr/>
      </xdr:nvCxnSpPr>
      <xdr:spPr>
        <a:xfrm>
          <a:off x="4105275" y="104086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7789523E-EEE9-422C-9F8F-86D4B5D9A2C6}"/>
            </a:ext>
          </a:extLst>
        </xdr:cNvPr>
        <xdr:cNvSpPr txBox="1"/>
      </xdr:nvSpPr>
      <xdr:spPr>
        <a:xfrm>
          <a:off x="4219575" y="8822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6CBB73C5-903F-4C6C-87FB-A9C00F8CB775}"/>
            </a:ext>
          </a:extLst>
        </xdr:cNvPr>
        <xdr:cNvCxnSpPr/>
      </xdr:nvCxnSpPr>
      <xdr:spPr>
        <a:xfrm>
          <a:off x="4105275" y="9037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EF7D3CF5-BBDD-4002-BCFE-C407D55E77DA}"/>
            </a:ext>
          </a:extLst>
        </xdr:cNvPr>
        <xdr:cNvSpPr txBox="1"/>
      </xdr:nvSpPr>
      <xdr:spPr>
        <a:xfrm>
          <a:off x="4219575" y="98993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1950D479-4B3A-4544-B4E8-A9797FE828F9}"/>
            </a:ext>
          </a:extLst>
        </xdr:cNvPr>
        <xdr:cNvSpPr/>
      </xdr:nvSpPr>
      <xdr:spPr>
        <a:xfrm>
          <a:off x="4124325" y="991461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946176CA-DCB5-46D0-9007-0BD85C9A8D19}"/>
            </a:ext>
          </a:extLst>
        </xdr:cNvPr>
        <xdr:cNvSpPr/>
      </xdr:nvSpPr>
      <xdr:spPr>
        <a:xfrm>
          <a:off x="3381375" y="98966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F5E609EC-3EE9-4930-A6DF-8C2F20D89D6F}"/>
            </a:ext>
          </a:extLst>
        </xdr:cNvPr>
        <xdr:cNvSpPr/>
      </xdr:nvSpPr>
      <xdr:spPr>
        <a:xfrm>
          <a:off x="2571750" y="98898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6C99C160-5D02-440D-90DA-12351B6BFFC8}"/>
            </a:ext>
          </a:extLst>
        </xdr:cNvPr>
        <xdr:cNvSpPr/>
      </xdr:nvSpPr>
      <xdr:spPr>
        <a:xfrm>
          <a:off x="1781175" y="987025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012D078F-32A2-4ADD-885C-E92FBF51668D}"/>
            </a:ext>
          </a:extLst>
        </xdr:cNvPr>
        <xdr:cNvSpPr/>
      </xdr:nvSpPr>
      <xdr:spPr>
        <a:xfrm>
          <a:off x="981075" y="984077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ADE5E4F-F413-4E62-B7EB-E9C7A05DEF4E}"/>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B9BAD24-2900-4338-BD80-BF4ED909BCD5}"/>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C6492A0-F6AD-4789-BDD2-9851C0C86205}"/>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9905F14-6858-4E1A-BFBE-5CE707CD18E5}"/>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C382292-B09C-481B-BCFC-5401ECDBB0CD}"/>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35741</xdr:rowOff>
    </xdr:from>
    <xdr:to>
      <xdr:col>24</xdr:col>
      <xdr:colOff>114300</xdr:colOff>
      <xdr:row>60</xdr:row>
      <xdr:rowOff>137341</xdr:rowOff>
    </xdr:to>
    <xdr:sp macro="" textlink="">
      <xdr:nvSpPr>
        <xdr:cNvPr id="189" name="楕円 188">
          <a:extLst>
            <a:ext uri="{FF2B5EF4-FFF2-40B4-BE49-F238E27FC236}">
              <a16:creationId xmlns:a16="http://schemas.microsoft.com/office/drawing/2014/main" id="{68EE95B9-15D7-407F-992B-F9A79FEB3CF8}"/>
            </a:ext>
          </a:extLst>
        </xdr:cNvPr>
        <xdr:cNvSpPr/>
      </xdr:nvSpPr>
      <xdr:spPr>
        <a:xfrm>
          <a:off x="4124325" y="976076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58618</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A562823A-F4F4-44FE-8C96-5C97E556DB27}"/>
            </a:ext>
          </a:extLst>
        </xdr:cNvPr>
        <xdr:cNvSpPr txBox="1"/>
      </xdr:nvSpPr>
      <xdr:spPr>
        <a:xfrm>
          <a:off x="4219575" y="9621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11249</xdr:rowOff>
    </xdr:from>
    <xdr:to>
      <xdr:col>20</xdr:col>
      <xdr:colOff>38100</xdr:colOff>
      <xdr:row>60</xdr:row>
      <xdr:rowOff>112849</xdr:rowOff>
    </xdr:to>
    <xdr:sp macro="" textlink="">
      <xdr:nvSpPr>
        <xdr:cNvPr id="191" name="楕円 190">
          <a:extLst>
            <a:ext uri="{FF2B5EF4-FFF2-40B4-BE49-F238E27FC236}">
              <a16:creationId xmlns:a16="http://schemas.microsoft.com/office/drawing/2014/main" id="{564533AC-6A35-434A-AB7F-148F1F41B843}"/>
            </a:ext>
          </a:extLst>
        </xdr:cNvPr>
        <xdr:cNvSpPr/>
      </xdr:nvSpPr>
      <xdr:spPr>
        <a:xfrm>
          <a:off x="3381375" y="973309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62049</xdr:rowOff>
    </xdr:from>
    <xdr:to>
      <xdr:col>24</xdr:col>
      <xdr:colOff>63500</xdr:colOff>
      <xdr:row>60</xdr:row>
      <xdr:rowOff>86541</xdr:rowOff>
    </xdr:to>
    <xdr:cxnSp macro="">
      <xdr:nvCxnSpPr>
        <xdr:cNvPr id="192" name="直線コネクタ 191">
          <a:extLst>
            <a:ext uri="{FF2B5EF4-FFF2-40B4-BE49-F238E27FC236}">
              <a16:creationId xmlns:a16="http://schemas.microsoft.com/office/drawing/2014/main" id="{96409A63-6022-4781-9BB1-112CF5C749E8}"/>
            </a:ext>
          </a:extLst>
        </xdr:cNvPr>
        <xdr:cNvCxnSpPr/>
      </xdr:nvCxnSpPr>
      <xdr:spPr>
        <a:xfrm>
          <a:off x="3429000" y="9790249"/>
          <a:ext cx="752475" cy="18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156573</xdr:rowOff>
    </xdr:from>
    <xdr:to>
      <xdr:col>15</xdr:col>
      <xdr:colOff>101600</xdr:colOff>
      <xdr:row>60</xdr:row>
      <xdr:rowOff>86723</xdr:rowOff>
    </xdr:to>
    <xdr:sp macro="" textlink="">
      <xdr:nvSpPr>
        <xdr:cNvPr id="193" name="楕円 192">
          <a:extLst>
            <a:ext uri="{FF2B5EF4-FFF2-40B4-BE49-F238E27FC236}">
              <a16:creationId xmlns:a16="http://schemas.microsoft.com/office/drawing/2014/main" id="{E17A6B77-CD3B-4913-B104-A8381B857830}"/>
            </a:ext>
          </a:extLst>
        </xdr:cNvPr>
        <xdr:cNvSpPr/>
      </xdr:nvSpPr>
      <xdr:spPr>
        <a:xfrm>
          <a:off x="2571750" y="972284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35923</xdr:rowOff>
    </xdr:from>
    <xdr:to>
      <xdr:col>19</xdr:col>
      <xdr:colOff>177800</xdr:colOff>
      <xdr:row>60</xdr:row>
      <xdr:rowOff>62049</xdr:rowOff>
    </xdr:to>
    <xdr:cxnSp macro="">
      <xdr:nvCxnSpPr>
        <xdr:cNvPr id="194" name="直線コネクタ 193">
          <a:extLst>
            <a:ext uri="{FF2B5EF4-FFF2-40B4-BE49-F238E27FC236}">
              <a16:creationId xmlns:a16="http://schemas.microsoft.com/office/drawing/2014/main" id="{E03758B2-8EA4-4E31-9631-AD389F06DD81}"/>
            </a:ext>
          </a:extLst>
        </xdr:cNvPr>
        <xdr:cNvCxnSpPr/>
      </xdr:nvCxnSpPr>
      <xdr:spPr>
        <a:xfrm>
          <a:off x="2619375" y="9760948"/>
          <a:ext cx="809625"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133713</xdr:rowOff>
    </xdr:from>
    <xdr:to>
      <xdr:col>10</xdr:col>
      <xdr:colOff>165100</xdr:colOff>
      <xdr:row>60</xdr:row>
      <xdr:rowOff>63863</xdr:rowOff>
    </xdr:to>
    <xdr:sp macro="" textlink="">
      <xdr:nvSpPr>
        <xdr:cNvPr id="195" name="楕円 194">
          <a:extLst>
            <a:ext uri="{FF2B5EF4-FFF2-40B4-BE49-F238E27FC236}">
              <a16:creationId xmlns:a16="http://schemas.microsoft.com/office/drawing/2014/main" id="{28E7CD30-FD54-4156-9C74-5A3930FE1E10}"/>
            </a:ext>
          </a:extLst>
        </xdr:cNvPr>
        <xdr:cNvSpPr/>
      </xdr:nvSpPr>
      <xdr:spPr>
        <a:xfrm>
          <a:off x="1781175" y="969681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13063</xdr:rowOff>
    </xdr:from>
    <xdr:to>
      <xdr:col>15</xdr:col>
      <xdr:colOff>50800</xdr:colOff>
      <xdr:row>60</xdr:row>
      <xdr:rowOff>35923</xdr:rowOff>
    </xdr:to>
    <xdr:cxnSp macro="">
      <xdr:nvCxnSpPr>
        <xdr:cNvPr id="196" name="直線コネクタ 195">
          <a:extLst>
            <a:ext uri="{FF2B5EF4-FFF2-40B4-BE49-F238E27FC236}">
              <a16:creationId xmlns:a16="http://schemas.microsoft.com/office/drawing/2014/main" id="{BAD42F1A-9159-4ED2-ABF1-1C749F4D8683}"/>
            </a:ext>
          </a:extLst>
        </xdr:cNvPr>
        <xdr:cNvCxnSpPr/>
      </xdr:nvCxnSpPr>
      <xdr:spPr>
        <a:xfrm>
          <a:off x="1828800" y="9734913"/>
          <a:ext cx="79057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120650</xdr:rowOff>
    </xdr:from>
    <xdr:to>
      <xdr:col>6</xdr:col>
      <xdr:colOff>38100</xdr:colOff>
      <xdr:row>60</xdr:row>
      <xdr:rowOff>50800</xdr:rowOff>
    </xdr:to>
    <xdr:sp macro="" textlink="">
      <xdr:nvSpPr>
        <xdr:cNvPr id="197" name="楕円 196">
          <a:extLst>
            <a:ext uri="{FF2B5EF4-FFF2-40B4-BE49-F238E27FC236}">
              <a16:creationId xmlns:a16="http://schemas.microsoft.com/office/drawing/2014/main" id="{16CCBF98-5FA0-427A-A651-F1EF449F5881}"/>
            </a:ext>
          </a:extLst>
        </xdr:cNvPr>
        <xdr:cNvSpPr/>
      </xdr:nvSpPr>
      <xdr:spPr>
        <a:xfrm>
          <a:off x="981075" y="96869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0</xdr:rowOff>
    </xdr:from>
    <xdr:to>
      <xdr:col>10</xdr:col>
      <xdr:colOff>114300</xdr:colOff>
      <xdr:row>60</xdr:row>
      <xdr:rowOff>13063</xdr:rowOff>
    </xdr:to>
    <xdr:cxnSp macro="">
      <xdr:nvCxnSpPr>
        <xdr:cNvPr id="198" name="直線コネクタ 197">
          <a:extLst>
            <a:ext uri="{FF2B5EF4-FFF2-40B4-BE49-F238E27FC236}">
              <a16:creationId xmlns:a16="http://schemas.microsoft.com/office/drawing/2014/main" id="{26361DE4-9647-41A8-91C8-6D141274DE16}"/>
            </a:ext>
          </a:extLst>
        </xdr:cNvPr>
        <xdr:cNvCxnSpPr/>
      </xdr:nvCxnSpPr>
      <xdr:spPr>
        <a:xfrm>
          <a:off x="1028700" y="9725025"/>
          <a:ext cx="800100" cy="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8E968D98-E788-4BC7-BA88-E05C98C031B0}"/>
            </a:ext>
          </a:extLst>
        </xdr:cNvPr>
        <xdr:cNvSpPr txBox="1"/>
      </xdr:nvSpPr>
      <xdr:spPr>
        <a:xfrm>
          <a:off x="3239144" y="998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13FBF07F-F4F2-4770-AC9C-84522F9F6D18}"/>
            </a:ext>
          </a:extLst>
        </xdr:cNvPr>
        <xdr:cNvSpPr txBox="1"/>
      </xdr:nvSpPr>
      <xdr:spPr>
        <a:xfrm>
          <a:off x="2439044" y="9973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8A8DD4A9-5106-4AC6-BB89-B373E848C975}"/>
            </a:ext>
          </a:extLst>
        </xdr:cNvPr>
        <xdr:cNvSpPr txBox="1"/>
      </xdr:nvSpPr>
      <xdr:spPr>
        <a:xfrm>
          <a:off x="1648469" y="9953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65C558E7-0BA0-4629-B4D9-766D9FD029B1}"/>
            </a:ext>
          </a:extLst>
        </xdr:cNvPr>
        <xdr:cNvSpPr txBox="1"/>
      </xdr:nvSpPr>
      <xdr:spPr>
        <a:xfrm>
          <a:off x="848369" y="9923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129376</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661596AE-B4EE-4FBF-A897-7DEBD06B20BD}"/>
            </a:ext>
          </a:extLst>
        </xdr:cNvPr>
        <xdr:cNvSpPr txBox="1"/>
      </xdr:nvSpPr>
      <xdr:spPr>
        <a:xfrm>
          <a:off x="3239144" y="9527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103250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3973BFBC-513E-4E1E-A115-D8293AD3B93C}"/>
            </a:ext>
          </a:extLst>
        </xdr:cNvPr>
        <xdr:cNvSpPr txBox="1"/>
      </xdr:nvSpPr>
      <xdr:spPr>
        <a:xfrm>
          <a:off x="2439044" y="9507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80390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6062E07A-9756-4BAB-ABA3-ED96057FEC38}"/>
            </a:ext>
          </a:extLst>
        </xdr:cNvPr>
        <xdr:cNvSpPr txBox="1"/>
      </xdr:nvSpPr>
      <xdr:spPr>
        <a:xfrm>
          <a:off x="1648469" y="9484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67327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B5052BB1-8000-407D-8220-924E02552FD2}"/>
            </a:ext>
          </a:extLst>
        </xdr:cNvPr>
        <xdr:cNvSpPr txBox="1"/>
      </xdr:nvSpPr>
      <xdr:spPr>
        <a:xfrm>
          <a:off x="848369" y="9465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43CC47EF-F423-492A-BEB5-DCFCE53D9C43}"/>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322091BB-0F87-415E-A4BC-217F9B6AF12C}"/>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8245E064-0E59-4742-8726-449C24961AF8}"/>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FBBC11D5-17C4-4347-AF10-AF01008511D6}"/>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76173E0F-7980-4802-9B6E-A7A43D1E72DE}"/>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404B94E8-8FC6-47B9-BD02-3EC31DF14D62}"/>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D79F4520-13DE-4930-A6AA-DE6C89D891E2}"/>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927FF428-7151-4036-8F7D-D49D51348DAA}"/>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9EB6B3F3-D01B-4E08-876A-7FA87B1E64B0}"/>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3C2BE945-A41F-4223-A6EB-D3A30EB88D44}"/>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4DF54670-B156-46F5-801D-DD16A9D5879D}"/>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56E93B61-903D-4BC5-A215-0296D991D1C4}"/>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C9407971-30B7-406E-863B-5AD2788A197A}"/>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1C2C2333-1A7A-4F42-B24F-E13852DDB762}"/>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7EAA02C6-6434-40D5-8F3C-0CC6BFF13535}"/>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F4119747-987B-4901-B0E0-FF44EC9C0345}"/>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724F877F-9617-4C08-AB2D-80A4058759BE}"/>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E3F77C5D-C924-48D7-AFE9-E4820BB99C25}"/>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BB99ADEF-37B8-4374-84B9-AFC13344BF58}"/>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995C4007-E2D3-41ED-A9BA-E0FE30D3BE26}"/>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A384490-BD86-4717-B6C4-662EA827C1EC}"/>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A0E607AB-1AEB-4CBC-9825-7C1AB2371958}"/>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1B04F9B4-4448-49F6-B2ED-97886F873BB4}"/>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2455FF80-E8F9-41B5-BF96-77D5676EB354}"/>
            </a:ext>
          </a:extLst>
        </xdr:cNvPr>
        <xdr:cNvCxnSpPr/>
      </xdr:nvCxnSpPr>
      <xdr:spPr>
        <a:xfrm flipV="1">
          <a:off x="9429115" y="9161161"/>
          <a:ext cx="0" cy="127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CEB5FC2B-93C1-4441-A556-67BFF7FBE492}"/>
            </a:ext>
          </a:extLst>
        </xdr:cNvPr>
        <xdr:cNvSpPr txBox="1"/>
      </xdr:nvSpPr>
      <xdr:spPr>
        <a:xfrm>
          <a:off x="9467850" y="1044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E9DE4DE4-6F19-43AB-80EC-CAEC9FA36C83}"/>
            </a:ext>
          </a:extLst>
        </xdr:cNvPr>
        <xdr:cNvCxnSpPr/>
      </xdr:nvCxnSpPr>
      <xdr:spPr>
        <a:xfrm>
          <a:off x="9363075" y="1043749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8A7D558E-510A-4E84-B216-1D53B201AA63}"/>
            </a:ext>
          </a:extLst>
        </xdr:cNvPr>
        <xdr:cNvSpPr txBox="1"/>
      </xdr:nvSpPr>
      <xdr:spPr>
        <a:xfrm>
          <a:off x="9467850" y="8945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10E8A494-CC72-4F1A-9AF5-F36C3ADF63EC}"/>
            </a:ext>
          </a:extLst>
        </xdr:cNvPr>
        <xdr:cNvCxnSpPr/>
      </xdr:nvCxnSpPr>
      <xdr:spPr>
        <a:xfrm>
          <a:off x="9363075" y="916116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778BB81D-4B91-4D0D-8867-64FCFB585616}"/>
            </a:ext>
          </a:extLst>
        </xdr:cNvPr>
        <xdr:cNvSpPr txBox="1"/>
      </xdr:nvSpPr>
      <xdr:spPr>
        <a:xfrm>
          <a:off x="9467850" y="100784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36E104A1-34C0-4C0E-98BF-17746B081D7C}"/>
            </a:ext>
          </a:extLst>
        </xdr:cNvPr>
        <xdr:cNvSpPr/>
      </xdr:nvSpPr>
      <xdr:spPr>
        <a:xfrm>
          <a:off x="9401175" y="1010320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C553587C-0B67-4E41-83E5-4B2275B18D47}"/>
            </a:ext>
          </a:extLst>
        </xdr:cNvPr>
        <xdr:cNvSpPr/>
      </xdr:nvSpPr>
      <xdr:spPr>
        <a:xfrm>
          <a:off x="8639175" y="101166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518B7EB0-1056-4B95-A34D-0254183D955E}"/>
            </a:ext>
          </a:extLst>
        </xdr:cNvPr>
        <xdr:cNvSpPr/>
      </xdr:nvSpPr>
      <xdr:spPr>
        <a:xfrm>
          <a:off x="7839075" y="101166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47C84A81-E28A-4138-B956-72623E7C33D0}"/>
            </a:ext>
          </a:extLst>
        </xdr:cNvPr>
        <xdr:cNvSpPr/>
      </xdr:nvSpPr>
      <xdr:spPr>
        <a:xfrm>
          <a:off x="7029450" y="1013190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67117D79-54C8-42FB-98C8-10139F61AC1D}"/>
            </a:ext>
          </a:extLst>
        </xdr:cNvPr>
        <xdr:cNvSpPr/>
      </xdr:nvSpPr>
      <xdr:spPr>
        <a:xfrm>
          <a:off x="6238875" y="1013614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1B65EDD-806B-4455-8693-87B5129EA375}"/>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B9D6F50-65D7-4AAD-A7E9-D033EBBA6C49}"/>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EF69D4C-3321-437D-AAC1-3B38AC439497}"/>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AFF599B-BF2E-467C-A356-1613F80D9128}"/>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F3C3174-74CC-4198-9D12-FFEA0E77E4F6}"/>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57421</xdr:rowOff>
    </xdr:from>
    <xdr:to>
      <xdr:col>55</xdr:col>
      <xdr:colOff>50800</xdr:colOff>
      <xdr:row>59</xdr:row>
      <xdr:rowOff>159021</xdr:rowOff>
    </xdr:to>
    <xdr:sp macro="" textlink="">
      <xdr:nvSpPr>
        <xdr:cNvPr id="246" name="楕円 245">
          <a:extLst>
            <a:ext uri="{FF2B5EF4-FFF2-40B4-BE49-F238E27FC236}">
              <a16:creationId xmlns:a16="http://schemas.microsoft.com/office/drawing/2014/main" id="{6A3E3AD5-9C4B-4070-816B-AD3BBFE83C64}"/>
            </a:ext>
          </a:extLst>
        </xdr:cNvPr>
        <xdr:cNvSpPr/>
      </xdr:nvSpPr>
      <xdr:spPr>
        <a:xfrm>
          <a:off x="9401175" y="9620521"/>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80298</xdr:rowOff>
    </xdr:from>
    <xdr:ext cx="690189" cy="259045"/>
    <xdr:sp macro="" textlink="">
      <xdr:nvSpPr>
        <xdr:cNvPr id="247" name="【橋りょう・トンネル】&#10;一人当たり有形固定資産（償却資産）額該当値テキスト">
          <a:extLst>
            <a:ext uri="{FF2B5EF4-FFF2-40B4-BE49-F238E27FC236}">
              <a16:creationId xmlns:a16="http://schemas.microsoft.com/office/drawing/2014/main" id="{7DBE6D3C-6767-46D8-9167-AC39C346263F}"/>
            </a:ext>
          </a:extLst>
        </xdr:cNvPr>
        <xdr:cNvSpPr txBox="1"/>
      </xdr:nvSpPr>
      <xdr:spPr>
        <a:xfrm>
          <a:off x="9467850" y="94846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1,082,978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136985</xdr:rowOff>
    </xdr:from>
    <xdr:to>
      <xdr:col>50</xdr:col>
      <xdr:colOff>165100</xdr:colOff>
      <xdr:row>60</xdr:row>
      <xdr:rowOff>67135</xdr:rowOff>
    </xdr:to>
    <xdr:sp macro="" textlink="">
      <xdr:nvSpPr>
        <xdr:cNvPr id="248" name="楕円 247">
          <a:extLst>
            <a:ext uri="{FF2B5EF4-FFF2-40B4-BE49-F238E27FC236}">
              <a16:creationId xmlns:a16="http://schemas.microsoft.com/office/drawing/2014/main" id="{2A3D83B0-4E85-4CD2-B9BB-E1BA61AD6FA1}"/>
            </a:ext>
          </a:extLst>
        </xdr:cNvPr>
        <xdr:cNvSpPr/>
      </xdr:nvSpPr>
      <xdr:spPr>
        <a:xfrm>
          <a:off x="8639175" y="970326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108221</xdr:rowOff>
    </xdr:from>
    <xdr:to>
      <xdr:col>55</xdr:col>
      <xdr:colOff>0</xdr:colOff>
      <xdr:row>60</xdr:row>
      <xdr:rowOff>16335</xdr:rowOff>
    </xdr:to>
    <xdr:cxnSp macro="">
      <xdr:nvCxnSpPr>
        <xdr:cNvPr id="249" name="直線コネクタ 248">
          <a:extLst>
            <a:ext uri="{FF2B5EF4-FFF2-40B4-BE49-F238E27FC236}">
              <a16:creationId xmlns:a16="http://schemas.microsoft.com/office/drawing/2014/main" id="{FCD60B9A-8A1D-4F5F-A80F-B6497C7618CB}"/>
            </a:ext>
          </a:extLst>
        </xdr:cNvPr>
        <xdr:cNvCxnSpPr/>
      </xdr:nvCxnSpPr>
      <xdr:spPr>
        <a:xfrm flipV="1">
          <a:off x="8686800" y="9668146"/>
          <a:ext cx="742950" cy="73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159471</xdr:rowOff>
    </xdr:from>
    <xdr:to>
      <xdr:col>46</xdr:col>
      <xdr:colOff>38100</xdr:colOff>
      <xdr:row>60</xdr:row>
      <xdr:rowOff>89621</xdr:rowOff>
    </xdr:to>
    <xdr:sp macro="" textlink="">
      <xdr:nvSpPr>
        <xdr:cNvPr id="250" name="楕円 249">
          <a:extLst>
            <a:ext uri="{FF2B5EF4-FFF2-40B4-BE49-F238E27FC236}">
              <a16:creationId xmlns:a16="http://schemas.microsoft.com/office/drawing/2014/main" id="{6E815E75-4E8D-464B-9E58-9284FA96217B}"/>
            </a:ext>
          </a:extLst>
        </xdr:cNvPr>
        <xdr:cNvSpPr/>
      </xdr:nvSpPr>
      <xdr:spPr>
        <a:xfrm>
          <a:off x="7839075" y="972574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16335</xdr:rowOff>
    </xdr:from>
    <xdr:to>
      <xdr:col>50</xdr:col>
      <xdr:colOff>114300</xdr:colOff>
      <xdr:row>60</xdr:row>
      <xdr:rowOff>38821</xdr:rowOff>
    </xdr:to>
    <xdr:cxnSp macro="">
      <xdr:nvCxnSpPr>
        <xdr:cNvPr id="251" name="直線コネクタ 250">
          <a:extLst>
            <a:ext uri="{FF2B5EF4-FFF2-40B4-BE49-F238E27FC236}">
              <a16:creationId xmlns:a16="http://schemas.microsoft.com/office/drawing/2014/main" id="{9F903990-B711-4B58-BDFF-07A4EF2D1EA9}"/>
            </a:ext>
          </a:extLst>
        </xdr:cNvPr>
        <xdr:cNvCxnSpPr/>
      </xdr:nvCxnSpPr>
      <xdr:spPr>
        <a:xfrm flipV="1">
          <a:off x="7886700" y="9741360"/>
          <a:ext cx="800100" cy="22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10963</xdr:rowOff>
    </xdr:from>
    <xdr:to>
      <xdr:col>41</xdr:col>
      <xdr:colOff>101600</xdr:colOff>
      <xdr:row>60</xdr:row>
      <xdr:rowOff>112563</xdr:rowOff>
    </xdr:to>
    <xdr:sp macro="" textlink="">
      <xdr:nvSpPr>
        <xdr:cNvPr id="252" name="楕円 251">
          <a:extLst>
            <a:ext uri="{FF2B5EF4-FFF2-40B4-BE49-F238E27FC236}">
              <a16:creationId xmlns:a16="http://schemas.microsoft.com/office/drawing/2014/main" id="{973F7286-F6DA-434B-8D50-45798B2B4960}"/>
            </a:ext>
          </a:extLst>
        </xdr:cNvPr>
        <xdr:cNvSpPr/>
      </xdr:nvSpPr>
      <xdr:spPr>
        <a:xfrm>
          <a:off x="7029450" y="973281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38821</xdr:rowOff>
    </xdr:from>
    <xdr:to>
      <xdr:col>45</xdr:col>
      <xdr:colOff>177800</xdr:colOff>
      <xdr:row>60</xdr:row>
      <xdr:rowOff>61763</xdr:rowOff>
    </xdr:to>
    <xdr:cxnSp macro="">
      <xdr:nvCxnSpPr>
        <xdr:cNvPr id="253" name="直線コネクタ 252">
          <a:extLst>
            <a:ext uri="{FF2B5EF4-FFF2-40B4-BE49-F238E27FC236}">
              <a16:creationId xmlns:a16="http://schemas.microsoft.com/office/drawing/2014/main" id="{BF8DCFB7-AF0D-45A7-A405-DEEF54B2EF06}"/>
            </a:ext>
          </a:extLst>
        </xdr:cNvPr>
        <xdr:cNvCxnSpPr/>
      </xdr:nvCxnSpPr>
      <xdr:spPr>
        <a:xfrm flipV="1">
          <a:off x="7077075" y="9763846"/>
          <a:ext cx="809625" cy="26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39326</xdr:rowOff>
    </xdr:from>
    <xdr:to>
      <xdr:col>36</xdr:col>
      <xdr:colOff>165100</xdr:colOff>
      <xdr:row>60</xdr:row>
      <xdr:rowOff>140926</xdr:rowOff>
    </xdr:to>
    <xdr:sp macro="" textlink="">
      <xdr:nvSpPr>
        <xdr:cNvPr id="254" name="楕円 253">
          <a:extLst>
            <a:ext uri="{FF2B5EF4-FFF2-40B4-BE49-F238E27FC236}">
              <a16:creationId xmlns:a16="http://schemas.microsoft.com/office/drawing/2014/main" id="{EA2D4C5B-9A40-41AE-ADA1-2FC8308B024D}"/>
            </a:ext>
          </a:extLst>
        </xdr:cNvPr>
        <xdr:cNvSpPr/>
      </xdr:nvSpPr>
      <xdr:spPr>
        <a:xfrm>
          <a:off x="6238875" y="976435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61763</xdr:rowOff>
    </xdr:from>
    <xdr:to>
      <xdr:col>41</xdr:col>
      <xdr:colOff>50800</xdr:colOff>
      <xdr:row>60</xdr:row>
      <xdr:rowOff>90126</xdr:rowOff>
    </xdr:to>
    <xdr:cxnSp macro="">
      <xdr:nvCxnSpPr>
        <xdr:cNvPr id="255" name="直線コネクタ 254">
          <a:extLst>
            <a:ext uri="{FF2B5EF4-FFF2-40B4-BE49-F238E27FC236}">
              <a16:creationId xmlns:a16="http://schemas.microsoft.com/office/drawing/2014/main" id="{E6244477-8587-4178-BE99-ABD0E559B377}"/>
            </a:ext>
          </a:extLst>
        </xdr:cNvPr>
        <xdr:cNvCxnSpPr/>
      </xdr:nvCxnSpPr>
      <xdr:spPr>
        <a:xfrm flipV="1">
          <a:off x="6286500" y="9789963"/>
          <a:ext cx="790575" cy="22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39F0628D-DF26-4C94-9905-16AC33D81089}"/>
            </a:ext>
          </a:extLst>
        </xdr:cNvPr>
        <xdr:cNvSpPr txBox="1"/>
      </xdr:nvSpPr>
      <xdr:spPr>
        <a:xfrm>
          <a:off x="8399995" y="1020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163656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8030F214-6CA2-4354-B062-15ABC957E26E}"/>
            </a:ext>
          </a:extLst>
        </xdr:cNvPr>
        <xdr:cNvSpPr txBox="1"/>
      </xdr:nvSpPr>
      <xdr:spPr>
        <a:xfrm>
          <a:off x="7609420" y="10209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BA1FF387-23D3-4B35-B305-564D748D0489}"/>
            </a:ext>
          </a:extLst>
        </xdr:cNvPr>
        <xdr:cNvSpPr txBox="1"/>
      </xdr:nvSpPr>
      <xdr:spPr>
        <a:xfrm>
          <a:off x="6818845" y="10211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11723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2478460F-A14C-4E19-ABD3-A377C3C0EEEA}"/>
            </a:ext>
          </a:extLst>
        </xdr:cNvPr>
        <xdr:cNvSpPr txBox="1"/>
      </xdr:nvSpPr>
      <xdr:spPr>
        <a:xfrm>
          <a:off x="6009220" y="1021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83662</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F871AA5D-F245-4745-B0B5-9FCF1989AD82}"/>
            </a:ext>
          </a:extLst>
        </xdr:cNvPr>
        <xdr:cNvSpPr txBox="1"/>
      </xdr:nvSpPr>
      <xdr:spPr>
        <a:xfrm>
          <a:off x="8399995" y="9488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106148</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77C3485-F383-4960-A0EE-0B008A384811}"/>
            </a:ext>
          </a:extLst>
        </xdr:cNvPr>
        <xdr:cNvSpPr txBox="1"/>
      </xdr:nvSpPr>
      <xdr:spPr>
        <a:xfrm>
          <a:off x="7609420" y="9504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129090</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AF49BB63-4296-4F22-9A99-122E105FB23C}"/>
            </a:ext>
          </a:extLst>
        </xdr:cNvPr>
        <xdr:cNvSpPr txBox="1"/>
      </xdr:nvSpPr>
      <xdr:spPr>
        <a:xfrm>
          <a:off x="6818845" y="9527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157453</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784DBC7D-0E30-4E5A-A105-C470DF424663}"/>
            </a:ext>
          </a:extLst>
        </xdr:cNvPr>
        <xdr:cNvSpPr txBox="1"/>
      </xdr:nvSpPr>
      <xdr:spPr>
        <a:xfrm>
          <a:off x="6009220" y="956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C36A8C93-C77D-4151-9D1B-60AE566CBFD9}"/>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241EF435-A62C-4517-B02A-FD134C133F78}"/>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516BC5A0-680D-4093-A60B-90C99BF9BE5C}"/>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41DD59D-0EDA-4892-893A-9B4BE67285E8}"/>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2A67A3F1-2A71-441E-8369-1EC58B43885A}"/>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810E852-B27D-40E0-BB3D-F2E4402F9994}"/>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98934D3F-8B31-4480-BA07-F5DE8ECCBABE}"/>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47DA3A1F-4FAC-4032-B751-A00473174F22}"/>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388E4DF4-7266-487E-BE71-B258955CB6BF}"/>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7DAF8BAA-9946-4B71-9067-F9445364AF20}"/>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94119A2-F0F6-45D6-BCAD-711282E650F5}"/>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9AA7E7E7-0DF2-415D-AF0C-FAE89972F0B4}"/>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C08C3342-EB24-4A02-8713-5B8B0AFD32D4}"/>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E4F2BB11-49A0-41B3-98F0-CFE0458533DC}"/>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3303E92E-2E75-4BCE-8130-5920FA5E33F5}"/>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F9D8FDDF-7155-4975-9E7E-FF681FAA1FD4}"/>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92DF9BE-FD9A-49F5-AC1D-D7F9B54667F2}"/>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FD7203B5-5DB6-494A-93A2-76D96D34804E}"/>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9F4A3B7F-1AAF-47DF-8A41-382EC01EF059}"/>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73087F5E-1F58-43AB-AE82-B24D2DBE5C6D}"/>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ADCB7561-0C9C-4C18-A044-B8B88237F686}"/>
            </a:ext>
          </a:extLst>
        </xdr:cNvPr>
        <xdr:cNvSpPr txBox="1"/>
      </xdr:nvSpPr>
      <xdr:spPr>
        <a:xfrm>
          <a:off x="388136" y="12475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7F2B847-C6A2-4345-B655-32F1E1409ACD}"/>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399FBF8C-A004-416A-A838-427FD722C7F5}"/>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F0658EAC-B6A2-426E-945B-9B23C25ACB25}"/>
            </a:ext>
          </a:extLst>
        </xdr:cNvPr>
        <xdr:cNvCxnSpPr/>
      </xdr:nvCxnSpPr>
      <xdr:spPr>
        <a:xfrm flipV="1">
          <a:off x="4180840" y="12611100"/>
          <a:ext cx="0" cy="1190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D8062125-E23E-4233-A2BF-FF2DBAFA1F25}"/>
            </a:ext>
          </a:extLst>
        </xdr:cNvPr>
        <xdr:cNvSpPr txBox="1"/>
      </xdr:nvSpPr>
      <xdr:spPr>
        <a:xfrm>
          <a:off x="4219575"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ECAEA6A9-82EC-4FA6-899D-4D5B0C284C65}"/>
            </a:ext>
          </a:extLst>
        </xdr:cNvPr>
        <xdr:cNvCxnSpPr/>
      </xdr:nvCxnSpPr>
      <xdr:spPr>
        <a:xfrm>
          <a:off x="4105275" y="13801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1CF1AFCA-20B2-4F54-B78D-6E0FD21FE252}"/>
            </a:ext>
          </a:extLst>
        </xdr:cNvPr>
        <xdr:cNvSpPr txBox="1"/>
      </xdr:nvSpPr>
      <xdr:spPr>
        <a:xfrm>
          <a:off x="4219575" y="12399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6B4FBF43-66FE-4404-8601-D999E205B1AD}"/>
            </a:ext>
          </a:extLst>
        </xdr:cNvPr>
        <xdr:cNvCxnSpPr/>
      </xdr:nvCxnSpPr>
      <xdr:spPr>
        <a:xfrm>
          <a:off x="4105275" y="126111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F880DF5-BD71-4EF0-B393-D76F39551080}"/>
            </a:ext>
          </a:extLst>
        </xdr:cNvPr>
        <xdr:cNvSpPr txBox="1"/>
      </xdr:nvSpPr>
      <xdr:spPr>
        <a:xfrm>
          <a:off x="4219575" y="134112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79FBF636-6A5D-47FD-92EC-960B339A6C7E}"/>
            </a:ext>
          </a:extLst>
        </xdr:cNvPr>
        <xdr:cNvSpPr/>
      </xdr:nvSpPr>
      <xdr:spPr>
        <a:xfrm>
          <a:off x="4124325" y="134327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464BFAC2-42FD-4136-BB7D-9B6689150311}"/>
            </a:ext>
          </a:extLst>
        </xdr:cNvPr>
        <xdr:cNvSpPr/>
      </xdr:nvSpPr>
      <xdr:spPr>
        <a:xfrm>
          <a:off x="3381375" y="134207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BD8A3864-34A0-4BE4-8AD8-654D9B9D64FC}"/>
            </a:ext>
          </a:extLst>
        </xdr:cNvPr>
        <xdr:cNvSpPr/>
      </xdr:nvSpPr>
      <xdr:spPr>
        <a:xfrm>
          <a:off x="2571750" y="1341247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9A4A23EB-71C7-404C-9075-EF51005F5E0A}"/>
            </a:ext>
          </a:extLst>
        </xdr:cNvPr>
        <xdr:cNvSpPr/>
      </xdr:nvSpPr>
      <xdr:spPr>
        <a:xfrm>
          <a:off x="1781175" y="133838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D18231D8-8CA0-40B5-990E-93AC1048B5DE}"/>
            </a:ext>
          </a:extLst>
        </xdr:cNvPr>
        <xdr:cNvSpPr/>
      </xdr:nvSpPr>
      <xdr:spPr>
        <a:xfrm>
          <a:off x="981075" y="133743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2D98C8F-1141-464C-A725-41BF4ED3C26B}"/>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C6A6035-4569-4C04-BD39-AD2F44455082}"/>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25896E9-51A4-41D9-86EF-52D5DB49EFB7}"/>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037F5D5-3DF5-414A-BDCD-25BC28E26EBB}"/>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8F07E80-192E-4C8A-815E-4289B684DA50}"/>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52070</xdr:rowOff>
    </xdr:from>
    <xdr:to>
      <xdr:col>24</xdr:col>
      <xdr:colOff>114300</xdr:colOff>
      <xdr:row>81</xdr:row>
      <xdr:rowOff>153670</xdr:rowOff>
    </xdr:to>
    <xdr:sp macro="" textlink="">
      <xdr:nvSpPr>
        <xdr:cNvPr id="303" name="楕円 302">
          <a:extLst>
            <a:ext uri="{FF2B5EF4-FFF2-40B4-BE49-F238E27FC236}">
              <a16:creationId xmlns:a16="http://schemas.microsoft.com/office/drawing/2014/main" id="{58B3A2EC-02DA-47FA-BCE6-9F22CB3D5F73}"/>
            </a:ext>
          </a:extLst>
        </xdr:cNvPr>
        <xdr:cNvSpPr/>
      </xdr:nvSpPr>
      <xdr:spPr>
        <a:xfrm>
          <a:off x="4124325" y="131743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74947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1D84784D-39D1-478F-A51D-5959A49533E0}"/>
            </a:ext>
          </a:extLst>
        </xdr:cNvPr>
        <xdr:cNvSpPr txBox="1"/>
      </xdr:nvSpPr>
      <xdr:spPr>
        <a:xfrm>
          <a:off x="4219575" y="1303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34289</xdr:rowOff>
    </xdr:from>
    <xdr:to>
      <xdr:col>20</xdr:col>
      <xdr:colOff>38100</xdr:colOff>
      <xdr:row>81</xdr:row>
      <xdr:rowOff>135889</xdr:rowOff>
    </xdr:to>
    <xdr:sp macro="" textlink="">
      <xdr:nvSpPr>
        <xdr:cNvPr id="305" name="楕円 304">
          <a:extLst>
            <a:ext uri="{FF2B5EF4-FFF2-40B4-BE49-F238E27FC236}">
              <a16:creationId xmlns:a16="http://schemas.microsoft.com/office/drawing/2014/main" id="{2A631733-78E0-4D4D-AD7F-F7EF41D49942}"/>
            </a:ext>
          </a:extLst>
        </xdr:cNvPr>
        <xdr:cNvSpPr/>
      </xdr:nvSpPr>
      <xdr:spPr>
        <a:xfrm>
          <a:off x="3381375" y="1315656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85089</xdr:rowOff>
    </xdr:from>
    <xdr:to>
      <xdr:col>24</xdr:col>
      <xdr:colOff>63500</xdr:colOff>
      <xdr:row>81</xdr:row>
      <xdr:rowOff>102870</xdr:rowOff>
    </xdr:to>
    <xdr:cxnSp macro="">
      <xdr:nvCxnSpPr>
        <xdr:cNvPr id="306" name="直線コネクタ 305">
          <a:extLst>
            <a:ext uri="{FF2B5EF4-FFF2-40B4-BE49-F238E27FC236}">
              <a16:creationId xmlns:a16="http://schemas.microsoft.com/office/drawing/2014/main" id="{0C64A5C4-8358-4981-96C0-E7F1D4A23C4C}"/>
            </a:ext>
          </a:extLst>
        </xdr:cNvPr>
        <xdr:cNvCxnSpPr/>
      </xdr:nvCxnSpPr>
      <xdr:spPr>
        <a:xfrm>
          <a:off x="3429000" y="13213714"/>
          <a:ext cx="752475"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6350</xdr:rowOff>
    </xdr:from>
    <xdr:to>
      <xdr:col>15</xdr:col>
      <xdr:colOff>101600</xdr:colOff>
      <xdr:row>81</xdr:row>
      <xdr:rowOff>107950</xdr:rowOff>
    </xdr:to>
    <xdr:sp macro="" textlink="">
      <xdr:nvSpPr>
        <xdr:cNvPr id="307" name="楕円 306">
          <a:extLst>
            <a:ext uri="{FF2B5EF4-FFF2-40B4-BE49-F238E27FC236}">
              <a16:creationId xmlns:a16="http://schemas.microsoft.com/office/drawing/2014/main" id="{752F2F7E-4450-43C0-8E56-7C9BD11549DD}"/>
            </a:ext>
          </a:extLst>
        </xdr:cNvPr>
        <xdr:cNvSpPr/>
      </xdr:nvSpPr>
      <xdr:spPr>
        <a:xfrm>
          <a:off x="2571750" y="131349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57150</xdr:rowOff>
    </xdr:from>
    <xdr:to>
      <xdr:col>19</xdr:col>
      <xdr:colOff>177800</xdr:colOff>
      <xdr:row>81</xdr:row>
      <xdr:rowOff>85089</xdr:rowOff>
    </xdr:to>
    <xdr:cxnSp macro="">
      <xdr:nvCxnSpPr>
        <xdr:cNvPr id="308" name="直線コネクタ 307">
          <a:extLst>
            <a:ext uri="{FF2B5EF4-FFF2-40B4-BE49-F238E27FC236}">
              <a16:creationId xmlns:a16="http://schemas.microsoft.com/office/drawing/2014/main" id="{46C0AD19-C90F-46B2-8CB1-1473AA7C8381}"/>
            </a:ext>
          </a:extLst>
        </xdr:cNvPr>
        <xdr:cNvCxnSpPr/>
      </xdr:nvCxnSpPr>
      <xdr:spPr>
        <a:xfrm>
          <a:off x="2619375" y="13182600"/>
          <a:ext cx="809625" cy="3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134620</xdr:rowOff>
    </xdr:from>
    <xdr:to>
      <xdr:col>10</xdr:col>
      <xdr:colOff>165100</xdr:colOff>
      <xdr:row>81</xdr:row>
      <xdr:rowOff>64770</xdr:rowOff>
    </xdr:to>
    <xdr:sp macro="" textlink="">
      <xdr:nvSpPr>
        <xdr:cNvPr id="309" name="楕円 308">
          <a:extLst>
            <a:ext uri="{FF2B5EF4-FFF2-40B4-BE49-F238E27FC236}">
              <a16:creationId xmlns:a16="http://schemas.microsoft.com/office/drawing/2014/main" id="{C62B385A-E357-42E8-A16D-9650936E9570}"/>
            </a:ext>
          </a:extLst>
        </xdr:cNvPr>
        <xdr:cNvSpPr/>
      </xdr:nvSpPr>
      <xdr:spPr>
        <a:xfrm>
          <a:off x="1781175" y="130981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13970</xdr:rowOff>
    </xdr:from>
    <xdr:to>
      <xdr:col>15</xdr:col>
      <xdr:colOff>50800</xdr:colOff>
      <xdr:row>81</xdr:row>
      <xdr:rowOff>57150</xdr:rowOff>
    </xdr:to>
    <xdr:cxnSp macro="">
      <xdr:nvCxnSpPr>
        <xdr:cNvPr id="310" name="直線コネクタ 309">
          <a:extLst>
            <a:ext uri="{FF2B5EF4-FFF2-40B4-BE49-F238E27FC236}">
              <a16:creationId xmlns:a16="http://schemas.microsoft.com/office/drawing/2014/main" id="{E6D7CD6C-9110-4075-A7FB-75CCD7CDE6BB}"/>
            </a:ext>
          </a:extLst>
        </xdr:cNvPr>
        <xdr:cNvCxnSpPr/>
      </xdr:nvCxnSpPr>
      <xdr:spPr>
        <a:xfrm>
          <a:off x="1828800" y="13136245"/>
          <a:ext cx="790575"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110489</xdr:rowOff>
    </xdr:from>
    <xdr:to>
      <xdr:col>6</xdr:col>
      <xdr:colOff>38100</xdr:colOff>
      <xdr:row>81</xdr:row>
      <xdr:rowOff>40639</xdr:rowOff>
    </xdr:to>
    <xdr:sp macro="" textlink="">
      <xdr:nvSpPr>
        <xdr:cNvPr id="311" name="楕円 310">
          <a:extLst>
            <a:ext uri="{FF2B5EF4-FFF2-40B4-BE49-F238E27FC236}">
              <a16:creationId xmlns:a16="http://schemas.microsoft.com/office/drawing/2014/main" id="{9E344DB6-AA58-4C2D-8D03-21A7C42D4B10}"/>
            </a:ext>
          </a:extLst>
        </xdr:cNvPr>
        <xdr:cNvSpPr/>
      </xdr:nvSpPr>
      <xdr:spPr>
        <a:xfrm>
          <a:off x="981075" y="1307083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161289</xdr:rowOff>
    </xdr:from>
    <xdr:to>
      <xdr:col>10</xdr:col>
      <xdr:colOff>114300</xdr:colOff>
      <xdr:row>81</xdr:row>
      <xdr:rowOff>13970</xdr:rowOff>
    </xdr:to>
    <xdr:cxnSp macro="">
      <xdr:nvCxnSpPr>
        <xdr:cNvPr id="312" name="直線コネクタ 311">
          <a:extLst>
            <a:ext uri="{FF2B5EF4-FFF2-40B4-BE49-F238E27FC236}">
              <a16:creationId xmlns:a16="http://schemas.microsoft.com/office/drawing/2014/main" id="{EF7959F1-8F2A-46A3-B253-67FD8A00B707}"/>
            </a:ext>
          </a:extLst>
        </xdr:cNvPr>
        <xdr:cNvCxnSpPr/>
      </xdr:nvCxnSpPr>
      <xdr:spPr>
        <a:xfrm>
          <a:off x="1028700" y="13127989"/>
          <a:ext cx="800100" cy="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a:extLst>
            <a:ext uri="{FF2B5EF4-FFF2-40B4-BE49-F238E27FC236}">
              <a16:creationId xmlns:a16="http://schemas.microsoft.com/office/drawing/2014/main" id="{6DB97D04-1588-43A2-84E9-6432794E8CC2}"/>
            </a:ext>
          </a:extLst>
        </xdr:cNvPr>
        <xdr:cNvSpPr txBox="1"/>
      </xdr:nvSpPr>
      <xdr:spPr>
        <a:xfrm>
          <a:off x="3239144" y="13503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a:extLst>
            <a:ext uri="{FF2B5EF4-FFF2-40B4-BE49-F238E27FC236}">
              <a16:creationId xmlns:a16="http://schemas.microsoft.com/office/drawing/2014/main" id="{7E79D663-A160-4833-B2BD-A616EB8E617C}"/>
            </a:ext>
          </a:extLst>
        </xdr:cNvPr>
        <xdr:cNvSpPr txBox="1"/>
      </xdr:nvSpPr>
      <xdr:spPr>
        <a:xfrm>
          <a:off x="2439044" y="1349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macro="" textlink="">
      <xdr:nvSpPr>
        <xdr:cNvPr id="315" name="n_3aveValue【公営住宅】&#10;有形固定資産減価償却率">
          <a:extLst>
            <a:ext uri="{FF2B5EF4-FFF2-40B4-BE49-F238E27FC236}">
              <a16:creationId xmlns:a16="http://schemas.microsoft.com/office/drawing/2014/main" id="{96B204E7-EFF7-4E82-842F-A2D4BE3B4E86}"/>
            </a:ext>
          </a:extLst>
        </xdr:cNvPr>
        <xdr:cNvSpPr txBox="1"/>
      </xdr:nvSpPr>
      <xdr:spPr>
        <a:xfrm>
          <a:off x="1648469"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6" name="n_4aveValue【公営住宅】&#10;有形固定資産減価償却率">
          <a:extLst>
            <a:ext uri="{FF2B5EF4-FFF2-40B4-BE49-F238E27FC236}">
              <a16:creationId xmlns:a16="http://schemas.microsoft.com/office/drawing/2014/main" id="{B52889A0-B8D5-46F8-80A4-8688FCFF8FE1}"/>
            </a:ext>
          </a:extLst>
        </xdr:cNvPr>
        <xdr:cNvSpPr txBox="1"/>
      </xdr:nvSpPr>
      <xdr:spPr>
        <a:xfrm>
          <a:off x="848369" y="1345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152416</xdr:rowOff>
    </xdr:from>
    <xdr:ext cx="405111" cy="259045"/>
    <xdr:sp macro="" textlink="">
      <xdr:nvSpPr>
        <xdr:cNvPr id="317" name="n_1mainValue【公営住宅】&#10;有形固定資産減価償却率">
          <a:extLst>
            <a:ext uri="{FF2B5EF4-FFF2-40B4-BE49-F238E27FC236}">
              <a16:creationId xmlns:a16="http://schemas.microsoft.com/office/drawing/2014/main" id="{B07A8457-A449-49A4-BCBE-51F5E0E7984B}"/>
            </a:ext>
          </a:extLst>
        </xdr:cNvPr>
        <xdr:cNvSpPr txBox="1"/>
      </xdr:nvSpPr>
      <xdr:spPr>
        <a:xfrm>
          <a:off x="3239144" y="12954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124477</xdr:rowOff>
    </xdr:from>
    <xdr:ext cx="405111" cy="259045"/>
    <xdr:sp macro="" textlink="">
      <xdr:nvSpPr>
        <xdr:cNvPr id="318" name="n_2mainValue【公営住宅】&#10;有形固定資産減価償却率">
          <a:extLst>
            <a:ext uri="{FF2B5EF4-FFF2-40B4-BE49-F238E27FC236}">
              <a16:creationId xmlns:a16="http://schemas.microsoft.com/office/drawing/2014/main" id="{584A7CF6-A38E-4980-B7E4-443EBFDA9E1A}"/>
            </a:ext>
          </a:extLst>
        </xdr:cNvPr>
        <xdr:cNvSpPr txBox="1"/>
      </xdr:nvSpPr>
      <xdr:spPr>
        <a:xfrm>
          <a:off x="2439044" y="12922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81297</xdr:rowOff>
    </xdr:from>
    <xdr:ext cx="405111" cy="259045"/>
    <xdr:sp macro="" textlink="">
      <xdr:nvSpPr>
        <xdr:cNvPr id="319" name="n_3mainValue【公営住宅】&#10;有形固定資産減価償却率">
          <a:extLst>
            <a:ext uri="{FF2B5EF4-FFF2-40B4-BE49-F238E27FC236}">
              <a16:creationId xmlns:a16="http://schemas.microsoft.com/office/drawing/2014/main" id="{44ED44ED-E242-4129-B975-9F806764A7A8}"/>
            </a:ext>
          </a:extLst>
        </xdr:cNvPr>
        <xdr:cNvSpPr txBox="1"/>
      </xdr:nvSpPr>
      <xdr:spPr>
        <a:xfrm>
          <a:off x="1648469" y="1288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57166</xdr:rowOff>
    </xdr:from>
    <xdr:ext cx="405111" cy="259045"/>
    <xdr:sp macro="" textlink="">
      <xdr:nvSpPr>
        <xdr:cNvPr id="320" name="n_4mainValue【公営住宅】&#10;有形固定資産減価償却率">
          <a:extLst>
            <a:ext uri="{FF2B5EF4-FFF2-40B4-BE49-F238E27FC236}">
              <a16:creationId xmlns:a16="http://schemas.microsoft.com/office/drawing/2014/main" id="{58B0F3A9-B13D-41B7-A2D8-C97D144A788D}"/>
            </a:ext>
          </a:extLst>
        </xdr:cNvPr>
        <xdr:cNvSpPr txBox="1"/>
      </xdr:nvSpPr>
      <xdr:spPr>
        <a:xfrm>
          <a:off x="848369" y="12858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1C574FE8-6E48-443F-BB35-80228A6609BC}"/>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9B5CA10C-C7E5-46C2-ADA6-045DCD8BDA1B}"/>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E32CE89B-0F68-4255-9748-D3B04948DE04}"/>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7A0CFAD3-C4C9-4186-85DD-F7158F8E5984}"/>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FEA65B59-4F3C-46D5-A56F-F57D2FD4786C}"/>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6C9F4FBA-93AE-4103-A165-81370FEAF778}"/>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E8355F4D-6C1A-475E-A71A-7970C4882F1D}"/>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BB483960-1AC9-47AB-8A00-4CE941E750B4}"/>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89D1F5A3-0C63-464B-89AF-495014157F25}"/>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A468EC4E-46D7-4E13-9823-F0B6FEEE8B48}"/>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309464E9-0DC8-435C-BA9E-F18C220187DA}"/>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613F5F11-AD9C-4E8B-8D0C-AF06BBCABA90}"/>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604DD4A-B82E-4FF6-AF26-79481FC19087}"/>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76CEBC06-DD1B-4332-A3BD-F0A306A8F89D}"/>
            </a:ext>
          </a:extLst>
        </xdr:cNvPr>
        <xdr:cNvSpPr txBox="1"/>
      </xdr:nvSpPr>
      <xdr:spPr>
        <a:xfrm>
          <a:off x="5478976" y="1340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66FCE33C-6351-482E-88B3-AAAB9FA8EAB0}"/>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08744B28-40BE-4C04-926F-6628DD4EDABA}"/>
            </a:ext>
          </a:extLst>
        </xdr:cNvPr>
        <xdr:cNvSpPr txBox="1"/>
      </xdr:nvSpPr>
      <xdr:spPr>
        <a:xfrm>
          <a:off x="5478976"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FC57EDC1-B8DC-4736-B4AE-BBB89E9E164F}"/>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FFD9F0B2-A55E-4F0E-A203-F4C7FD9B6291}"/>
            </a:ext>
          </a:extLst>
        </xdr:cNvPr>
        <xdr:cNvSpPr txBox="1"/>
      </xdr:nvSpPr>
      <xdr:spPr>
        <a:xfrm>
          <a:off x="5478976" y="125419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2C99F8E9-D429-4FFE-A639-602F18FC13C3}"/>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900FE0AD-FDA0-48ED-9711-48BA2D2E83F8}"/>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79B0F82-7BB7-4AF1-A205-17BFEDD80C91}"/>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374C9CD8-9567-4147-852A-03ECC36E7730}"/>
            </a:ext>
          </a:extLst>
        </xdr:cNvPr>
        <xdr:cNvCxnSpPr/>
      </xdr:nvCxnSpPr>
      <xdr:spPr>
        <a:xfrm flipV="1">
          <a:off x="9429115" y="12743814"/>
          <a:ext cx="0" cy="1227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058D4B53-2DF5-4426-AB96-D370701E5F30}"/>
            </a:ext>
          </a:extLst>
        </xdr:cNvPr>
        <xdr:cNvSpPr txBox="1"/>
      </xdr:nvSpPr>
      <xdr:spPr>
        <a:xfrm>
          <a:off x="9467850" y="139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7D4E4867-1AF5-43EB-92A1-97CFD9B51D14}"/>
            </a:ext>
          </a:extLst>
        </xdr:cNvPr>
        <xdr:cNvCxnSpPr/>
      </xdr:nvCxnSpPr>
      <xdr:spPr>
        <a:xfrm>
          <a:off x="9363075" y="139709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909E553D-C987-4E91-A505-6E485547740D}"/>
            </a:ext>
          </a:extLst>
        </xdr:cNvPr>
        <xdr:cNvSpPr txBox="1"/>
      </xdr:nvSpPr>
      <xdr:spPr>
        <a:xfrm>
          <a:off x="9467850" y="12522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C111279F-137E-418B-9281-737DAC9DDB29}"/>
            </a:ext>
          </a:extLst>
        </xdr:cNvPr>
        <xdr:cNvCxnSpPr/>
      </xdr:nvCxnSpPr>
      <xdr:spPr>
        <a:xfrm>
          <a:off x="9363075" y="127438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623D842D-B9EF-400E-80C7-6FC764066780}"/>
            </a:ext>
          </a:extLst>
        </xdr:cNvPr>
        <xdr:cNvSpPr txBox="1"/>
      </xdr:nvSpPr>
      <xdr:spPr>
        <a:xfrm>
          <a:off x="9467850" y="137366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C836C8F1-FF6D-4AB6-82E9-AC7A82C02AE3}"/>
            </a:ext>
          </a:extLst>
        </xdr:cNvPr>
        <xdr:cNvSpPr/>
      </xdr:nvSpPr>
      <xdr:spPr>
        <a:xfrm>
          <a:off x="9401175" y="1387568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E0857540-C483-4EDC-888F-F98ECB13CBC7}"/>
            </a:ext>
          </a:extLst>
        </xdr:cNvPr>
        <xdr:cNvSpPr/>
      </xdr:nvSpPr>
      <xdr:spPr>
        <a:xfrm>
          <a:off x="8639175" y="138763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67E33BC1-927B-4E7C-B58D-E428427B678B}"/>
            </a:ext>
          </a:extLst>
        </xdr:cNvPr>
        <xdr:cNvSpPr/>
      </xdr:nvSpPr>
      <xdr:spPr>
        <a:xfrm>
          <a:off x="7839075" y="1387682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8A676467-14BE-498F-A7CD-620BFA1CE428}"/>
            </a:ext>
          </a:extLst>
        </xdr:cNvPr>
        <xdr:cNvSpPr/>
      </xdr:nvSpPr>
      <xdr:spPr>
        <a:xfrm>
          <a:off x="7029450" y="1387710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E2176DE9-A8E1-4F3D-AD03-9B07EEF71631}"/>
            </a:ext>
          </a:extLst>
        </xdr:cNvPr>
        <xdr:cNvSpPr/>
      </xdr:nvSpPr>
      <xdr:spPr>
        <a:xfrm>
          <a:off x="6238875" y="1387833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67103CA2-D583-4405-8DCC-F23F0896683A}"/>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CA7D4A20-CD3E-4CAC-B034-F89B427D4A2F}"/>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7FF1B50-5140-4765-8891-1C4CDDABB5E1}"/>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A2E966F-254E-4799-A89C-0B73377AE666}"/>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C8310D1-186A-4C74-A5B1-9A5303CB524D}"/>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123272</xdr:rowOff>
    </xdr:from>
    <xdr:to>
      <xdr:col>55</xdr:col>
      <xdr:colOff>50800</xdr:colOff>
      <xdr:row>86</xdr:row>
      <xdr:rowOff>53422</xdr:rowOff>
    </xdr:to>
    <xdr:sp macro="" textlink="">
      <xdr:nvSpPr>
        <xdr:cNvPr id="358" name="楕円 357">
          <a:extLst>
            <a:ext uri="{FF2B5EF4-FFF2-40B4-BE49-F238E27FC236}">
              <a16:creationId xmlns:a16="http://schemas.microsoft.com/office/drawing/2014/main" id="{680F3472-0E2B-4FA2-BD3C-59094C94817D}"/>
            </a:ext>
          </a:extLst>
        </xdr:cNvPr>
        <xdr:cNvSpPr/>
      </xdr:nvSpPr>
      <xdr:spPr>
        <a:xfrm>
          <a:off x="9401175" y="13899597"/>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77787</xdr:rowOff>
    </xdr:from>
    <xdr:ext cx="469744" cy="259045"/>
    <xdr:sp macro="" textlink="">
      <xdr:nvSpPr>
        <xdr:cNvPr id="359" name="【公営住宅】&#10;一人当たり面積該当値テキスト">
          <a:extLst>
            <a:ext uri="{FF2B5EF4-FFF2-40B4-BE49-F238E27FC236}">
              <a16:creationId xmlns:a16="http://schemas.microsoft.com/office/drawing/2014/main" id="{AE3A404A-1393-4190-87DC-B1386EA9DD04}"/>
            </a:ext>
          </a:extLst>
        </xdr:cNvPr>
        <xdr:cNvSpPr txBox="1"/>
      </xdr:nvSpPr>
      <xdr:spPr>
        <a:xfrm>
          <a:off x="9467850" y="13850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126654</xdr:rowOff>
    </xdr:from>
    <xdr:to>
      <xdr:col>50</xdr:col>
      <xdr:colOff>165100</xdr:colOff>
      <xdr:row>86</xdr:row>
      <xdr:rowOff>56804</xdr:rowOff>
    </xdr:to>
    <xdr:sp macro="" textlink="">
      <xdr:nvSpPr>
        <xdr:cNvPr id="360" name="楕円 359">
          <a:extLst>
            <a:ext uri="{FF2B5EF4-FFF2-40B4-BE49-F238E27FC236}">
              <a16:creationId xmlns:a16="http://schemas.microsoft.com/office/drawing/2014/main" id="{98401029-42E2-4EF5-853B-C8CA7580FEB5}"/>
            </a:ext>
          </a:extLst>
        </xdr:cNvPr>
        <xdr:cNvSpPr/>
      </xdr:nvSpPr>
      <xdr:spPr>
        <a:xfrm>
          <a:off x="8639175" y="1389662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2622</xdr:rowOff>
    </xdr:from>
    <xdr:to>
      <xdr:col>55</xdr:col>
      <xdr:colOff>0</xdr:colOff>
      <xdr:row>86</xdr:row>
      <xdr:rowOff>6004</xdr:rowOff>
    </xdr:to>
    <xdr:cxnSp macro="">
      <xdr:nvCxnSpPr>
        <xdr:cNvPr id="361" name="直線コネクタ 360">
          <a:extLst>
            <a:ext uri="{FF2B5EF4-FFF2-40B4-BE49-F238E27FC236}">
              <a16:creationId xmlns:a16="http://schemas.microsoft.com/office/drawing/2014/main" id="{1DC612C0-BC69-44CE-8DE6-E3942899C688}"/>
            </a:ext>
          </a:extLst>
        </xdr:cNvPr>
        <xdr:cNvCxnSpPr/>
      </xdr:nvCxnSpPr>
      <xdr:spPr>
        <a:xfrm flipV="1">
          <a:off x="8686800" y="13937697"/>
          <a:ext cx="742950" cy="6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127614</xdr:rowOff>
    </xdr:from>
    <xdr:to>
      <xdr:col>46</xdr:col>
      <xdr:colOff>38100</xdr:colOff>
      <xdr:row>86</xdr:row>
      <xdr:rowOff>57764</xdr:rowOff>
    </xdr:to>
    <xdr:sp macro="" textlink="">
      <xdr:nvSpPr>
        <xdr:cNvPr id="362" name="楕円 361">
          <a:extLst>
            <a:ext uri="{FF2B5EF4-FFF2-40B4-BE49-F238E27FC236}">
              <a16:creationId xmlns:a16="http://schemas.microsoft.com/office/drawing/2014/main" id="{9713CDAD-1F3E-46EA-8041-E3AFE049FD30}"/>
            </a:ext>
          </a:extLst>
        </xdr:cNvPr>
        <xdr:cNvSpPr/>
      </xdr:nvSpPr>
      <xdr:spPr>
        <a:xfrm>
          <a:off x="7839075" y="1389758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6004</xdr:rowOff>
    </xdr:from>
    <xdr:to>
      <xdr:col>50</xdr:col>
      <xdr:colOff>114300</xdr:colOff>
      <xdr:row>86</xdr:row>
      <xdr:rowOff>6964</xdr:rowOff>
    </xdr:to>
    <xdr:cxnSp macro="">
      <xdr:nvCxnSpPr>
        <xdr:cNvPr id="363" name="直線コネクタ 362">
          <a:extLst>
            <a:ext uri="{FF2B5EF4-FFF2-40B4-BE49-F238E27FC236}">
              <a16:creationId xmlns:a16="http://schemas.microsoft.com/office/drawing/2014/main" id="{E37EC478-BBB5-4EC5-B876-0F468D4E5F39}"/>
            </a:ext>
          </a:extLst>
        </xdr:cNvPr>
        <xdr:cNvCxnSpPr/>
      </xdr:nvCxnSpPr>
      <xdr:spPr>
        <a:xfrm flipV="1">
          <a:off x="7886700" y="13944254"/>
          <a:ext cx="800100" cy="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128484</xdr:rowOff>
    </xdr:from>
    <xdr:to>
      <xdr:col>41</xdr:col>
      <xdr:colOff>101600</xdr:colOff>
      <xdr:row>86</xdr:row>
      <xdr:rowOff>58634</xdr:rowOff>
    </xdr:to>
    <xdr:sp macro="" textlink="">
      <xdr:nvSpPr>
        <xdr:cNvPr id="364" name="楕円 363">
          <a:extLst>
            <a:ext uri="{FF2B5EF4-FFF2-40B4-BE49-F238E27FC236}">
              <a16:creationId xmlns:a16="http://schemas.microsoft.com/office/drawing/2014/main" id="{377869F0-BD95-488A-ADA0-7406EF8E98D4}"/>
            </a:ext>
          </a:extLst>
        </xdr:cNvPr>
        <xdr:cNvSpPr/>
      </xdr:nvSpPr>
      <xdr:spPr>
        <a:xfrm>
          <a:off x="7029450" y="1389845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6964</xdr:rowOff>
    </xdr:from>
    <xdr:to>
      <xdr:col>45</xdr:col>
      <xdr:colOff>177800</xdr:colOff>
      <xdr:row>86</xdr:row>
      <xdr:rowOff>7834</xdr:rowOff>
    </xdr:to>
    <xdr:cxnSp macro="">
      <xdr:nvCxnSpPr>
        <xdr:cNvPr id="365" name="直線コネクタ 364">
          <a:extLst>
            <a:ext uri="{FF2B5EF4-FFF2-40B4-BE49-F238E27FC236}">
              <a16:creationId xmlns:a16="http://schemas.microsoft.com/office/drawing/2014/main" id="{CB70A6BE-D758-4CAF-9433-362D65297CDB}"/>
            </a:ext>
          </a:extLst>
        </xdr:cNvPr>
        <xdr:cNvCxnSpPr/>
      </xdr:nvCxnSpPr>
      <xdr:spPr>
        <a:xfrm flipV="1">
          <a:off x="7077075" y="13945214"/>
          <a:ext cx="809625" cy="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129307</xdr:rowOff>
    </xdr:from>
    <xdr:to>
      <xdr:col>36</xdr:col>
      <xdr:colOff>165100</xdr:colOff>
      <xdr:row>86</xdr:row>
      <xdr:rowOff>59457</xdr:rowOff>
    </xdr:to>
    <xdr:sp macro="" textlink="">
      <xdr:nvSpPr>
        <xdr:cNvPr id="366" name="楕円 365">
          <a:extLst>
            <a:ext uri="{FF2B5EF4-FFF2-40B4-BE49-F238E27FC236}">
              <a16:creationId xmlns:a16="http://schemas.microsoft.com/office/drawing/2014/main" id="{53A1E4DC-6059-40E4-8BFC-87EFAE8C9D08}"/>
            </a:ext>
          </a:extLst>
        </xdr:cNvPr>
        <xdr:cNvSpPr/>
      </xdr:nvSpPr>
      <xdr:spPr>
        <a:xfrm>
          <a:off x="6238875" y="1389928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7834</xdr:rowOff>
    </xdr:from>
    <xdr:to>
      <xdr:col>41</xdr:col>
      <xdr:colOff>50800</xdr:colOff>
      <xdr:row>86</xdr:row>
      <xdr:rowOff>8657</xdr:rowOff>
    </xdr:to>
    <xdr:cxnSp macro="">
      <xdr:nvCxnSpPr>
        <xdr:cNvPr id="367" name="直線コネクタ 366">
          <a:extLst>
            <a:ext uri="{FF2B5EF4-FFF2-40B4-BE49-F238E27FC236}">
              <a16:creationId xmlns:a16="http://schemas.microsoft.com/office/drawing/2014/main" id="{5FE48B00-6910-4339-8BBD-DC57C774626B}"/>
            </a:ext>
          </a:extLst>
        </xdr:cNvPr>
        <xdr:cNvCxnSpPr/>
      </xdr:nvCxnSpPr>
      <xdr:spPr>
        <a:xfrm flipV="1">
          <a:off x="6286500" y="13946084"/>
          <a:ext cx="790575"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ACF17142-7B4D-49EB-A24D-2AA613414004}"/>
            </a:ext>
          </a:extLst>
        </xdr:cNvPr>
        <xdr:cNvSpPr txBox="1"/>
      </xdr:nvSpPr>
      <xdr:spPr>
        <a:xfrm>
          <a:off x="8458277" y="13661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0274F95F-94B6-47FC-A876-A38C049259FE}"/>
            </a:ext>
          </a:extLst>
        </xdr:cNvPr>
        <xdr:cNvSpPr txBox="1"/>
      </xdr:nvSpPr>
      <xdr:spPr>
        <a:xfrm>
          <a:off x="7677227" y="13661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6B9DBF92-D726-44D5-B0DE-669577389ECF}"/>
            </a:ext>
          </a:extLst>
        </xdr:cNvPr>
        <xdr:cNvSpPr txBox="1"/>
      </xdr:nvSpPr>
      <xdr:spPr>
        <a:xfrm>
          <a:off x="6867602" y="13661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29D353D2-7F1A-46AD-9D95-DFCDC76A0786}"/>
            </a:ext>
          </a:extLst>
        </xdr:cNvPr>
        <xdr:cNvSpPr txBox="1"/>
      </xdr:nvSpPr>
      <xdr:spPr>
        <a:xfrm>
          <a:off x="6067502" y="13656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47931</xdr:rowOff>
    </xdr:from>
    <xdr:ext cx="469744" cy="259045"/>
    <xdr:sp macro="" textlink="">
      <xdr:nvSpPr>
        <xdr:cNvPr id="372" name="n_1mainValue【公営住宅】&#10;一人当たり面積">
          <a:extLst>
            <a:ext uri="{FF2B5EF4-FFF2-40B4-BE49-F238E27FC236}">
              <a16:creationId xmlns:a16="http://schemas.microsoft.com/office/drawing/2014/main" id="{5BFE8428-131E-415D-AC7D-4AC88F8C0A92}"/>
            </a:ext>
          </a:extLst>
        </xdr:cNvPr>
        <xdr:cNvSpPr txBox="1"/>
      </xdr:nvSpPr>
      <xdr:spPr>
        <a:xfrm>
          <a:off x="8458277" y="13979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48891</xdr:rowOff>
    </xdr:from>
    <xdr:ext cx="469744" cy="259045"/>
    <xdr:sp macro="" textlink="">
      <xdr:nvSpPr>
        <xdr:cNvPr id="373" name="n_2mainValue【公営住宅】&#10;一人当たり面積">
          <a:extLst>
            <a:ext uri="{FF2B5EF4-FFF2-40B4-BE49-F238E27FC236}">
              <a16:creationId xmlns:a16="http://schemas.microsoft.com/office/drawing/2014/main" id="{0EF062EB-8350-4E82-A0A9-C2B644EFF98D}"/>
            </a:ext>
          </a:extLst>
        </xdr:cNvPr>
        <xdr:cNvSpPr txBox="1"/>
      </xdr:nvSpPr>
      <xdr:spPr>
        <a:xfrm>
          <a:off x="7677227" y="13980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49761</xdr:rowOff>
    </xdr:from>
    <xdr:ext cx="469744" cy="259045"/>
    <xdr:sp macro="" textlink="">
      <xdr:nvSpPr>
        <xdr:cNvPr id="374" name="n_3mainValue【公営住宅】&#10;一人当たり面積">
          <a:extLst>
            <a:ext uri="{FF2B5EF4-FFF2-40B4-BE49-F238E27FC236}">
              <a16:creationId xmlns:a16="http://schemas.microsoft.com/office/drawing/2014/main" id="{C90981B6-B1DB-4E19-81C0-064C57CA5920}"/>
            </a:ext>
          </a:extLst>
        </xdr:cNvPr>
        <xdr:cNvSpPr txBox="1"/>
      </xdr:nvSpPr>
      <xdr:spPr>
        <a:xfrm>
          <a:off x="6867602" y="13981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50584</xdr:rowOff>
    </xdr:from>
    <xdr:ext cx="469744" cy="259045"/>
    <xdr:sp macro="" textlink="">
      <xdr:nvSpPr>
        <xdr:cNvPr id="375" name="n_4mainValue【公営住宅】&#10;一人当たり面積">
          <a:extLst>
            <a:ext uri="{FF2B5EF4-FFF2-40B4-BE49-F238E27FC236}">
              <a16:creationId xmlns:a16="http://schemas.microsoft.com/office/drawing/2014/main" id="{A2E05203-334D-4265-A531-666C59DBF23D}"/>
            </a:ext>
          </a:extLst>
        </xdr:cNvPr>
        <xdr:cNvSpPr txBox="1"/>
      </xdr:nvSpPr>
      <xdr:spPr>
        <a:xfrm>
          <a:off x="6067502" y="1398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16292B33-E7A0-416C-A284-320159C3B538}"/>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43BA770B-FFD0-42E0-A80C-A098D15059A6}"/>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1740E110-A2B5-4308-8CB4-6825D7B4C387}"/>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A4D4A13B-C32F-4E99-BF68-8494ADBDB302}"/>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A3705DEA-7835-4BB8-BC26-C77F6FDC539F}"/>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5280DF4C-D316-4D42-88A2-FB786F65028B}"/>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FCD49628-2A5E-4834-9847-8A87FDF6537C}"/>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3D671182-F9C7-4EF7-8C02-C45FC9E42B4C}"/>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E2027B6A-362A-4524-81A8-C9B4D4BA2F36}"/>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11E29EF1-92BD-40D1-BF40-DF8EA7C10E59}"/>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8A3AB4EA-C8E3-429C-862E-3FC5E2D3C5E8}"/>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DAEDF609-17DE-4916-98BA-BA5B89B1FEC2}"/>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5D5D6A57-A387-47C4-AB80-846FBC15E612}"/>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D2760DC9-F5BF-42D1-BED3-F6E63565A80C}"/>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6CD98132-85E4-483B-98AE-A0A4C1D25CBB}"/>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D69DFAE8-7B1D-4E5B-A34C-5100CDF46924}"/>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A4FE219F-DB85-415B-AD91-995C34F4CB9D}"/>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1E66B550-7B5C-4F46-9B00-475E8E48379D}"/>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E2D529F5-04E5-4AF0-8A32-F1DC81A36315}"/>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A6D013B8-1A88-4E0A-86F0-EA1DD06CB647}"/>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8CAF332F-BD3F-49DA-82B3-A2531010162D}"/>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3FCA82E1-10BE-4CB4-B82E-9960B1657BA6}"/>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52BC286F-87D0-4084-AA37-2BCA8124AFF2}"/>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B2070B00-0025-48B2-9F7D-6D858180E8A2}"/>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4F3D7BFC-EBB4-4101-8371-9716F6F8D46E}"/>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45176</xdr:rowOff>
    </xdr:from>
    <xdr:to>
      <xdr:col>24</xdr:col>
      <xdr:colOff>62865</xdr:colOff>
      <xdr:row>109</xdr:row>
      <xdr:rowOff>9252</xdr:rowOff>
    </xdr:to>
    <xdr:cxnSp macro="">
      <xdr:nvCxnSpPr>
        <xdr:cNvPr id="401" name="直線コネクタ 400">
          <a:extLst>
            <a:ext uri="{FF2B5EF4-FFF2-40B4-BE49-F238E27FC236}">
              <a16:creationId xmlns:a16="http://schemas.microsoft.com/office/drawing/2014/main" id="{B70D355C-4988-4F8A-B4D6-E5C06F49C1E1}"/>
            </a:ext>
          </a:extLst>
        </xdr:cNvPr>
        <xdr:cNvCxnSpPr/>
      </xdr:nvCxnSpPr>
      <xdr:spPr>
        <a:xfrm flipV="1">
          <a:off x="4180840" y="16336101"/>
          <a:ext cx="0" cy="1507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13079</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C82135BD-2C56-4B8E-9B70-93DBCA7C83A9}"/>
            </a:ext>
          </a:extLst>
        </xdr:cNvPr>
        <xdr:cNvSpPr txBox="1"/>
      </xdr:nvSpPr>
      <xdr:spPr>
        <a:xfrm>
          <a:off x="4219575" y="17840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9252</xdr:rowOff>
    </xdr:from>
    <xdr:to>
      <xdr:col>24</xdr:col>
      <xdr:colOff>152400</xdr:colOff>
      <xdr:row>109</xdr:row>
      <xdr:rowOff>9252</xdr:rowOff>
    </xdr:to>
    <xdr:cxnSp macro="">
      <xdr:nvCxnSpPr>
        <xdr:cNvPr id="403" name="直線コネクタ 402">
          <a:extLst>
            <a:ext uri="{FF2B5EF4-FFF2-40B4-BE49-F238E27FC236}">
              <a16:creationId xmlns:a16="http://schemas.microsoft.com/office/drawing/2014/main" id="{2A681558-B307-4879-A461-BBC4B9387C46}"/>
            </a:ext>
          </a:extLst>
        </xdr:cNvPr>
        <xdr:cNvCxnSpPr/>
      </xdr:nvCxnSpPr>
      <xdr:spPr>
        <a:xfrm>
          <a:off x="4105275" y="1784322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163303</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CA363EE1-B12B-45A2-9C38-ACDE30046012}"/>
            </a:ext>
          </a:extLst>
        </xdr:cNvPr>
        <xdr:cNvSpPr txBox="1"/>
      </xdr:nvSpPr>
      <xdr:spPr>
        <a:xfrm>
          <a:off x="4219575" y="161049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45176</xdr:rowOff>
    </xdr:from>
    <xdr:to>
      <xdr:col>24</xdr:col>
      <xdr:colOff>152400</xdr:colOff>
      <xdr:row>100</xdr:row>
      <xdr:rowOff>45176</xdr:rowOff>
    </xdr:to>
    <xdr:cxnSp macro="">
      <xdr:nvCxnSpPr>
        <xdr:cNvPr id="405" name="直線コネクタ 404">
          <a:extLst>
            <a:ext uri="{FF2B5EF4-FFF2-40B4-BE49-F238E27FC236}">
              <a16:creationId xmlns:a16="http://schemas.microsoft.com/office/drawing/2014/main" id="{105A0AA7-E12D-45AE-98BF-4CB4E5BB8E15}"/>
            </a:ext>
          </a:extLst>
        </xdr:cNvPr>
        <xdr:cNvCxnSpPr/>
      </xdr:nvCxnSpPr>
      <xdr:spPr>
        <a:xfrm>
          <a:off x="4105275" y="1633610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111596</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920F05F9-E2AC-4138-9A86-2080FB60D4D1}"/>
            </a:ext>
          </a:extLst>
        </xdr:cNvPr>
        <xdr:cNvSpPr txBox="1"/>
      </xdr:nvSpPr>
      <xdr:spPr>
        <a:xfrm>
          <a:off x="4219575" y="172565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407" name="フローチャート: 判断 406">
          <a:extLst>
            <a:ext uri="{FF2B5EF4-FFF2-40B4-BE49-F238E27FC236}">
              <a16:creationId xmlns:a16="http://schemas.microsoft.com/office/drawing/2014/main" id="{C28D97D6-80DE-4573-9778-257843030D9C}"/>
            </a:ext>
          </a:extLst>
        </xdr:cNvPr>
        <xdr:cNvSpPr/>
      </xdr:nvSpPr>
      <xdr:spPr>
        <a:xfrm>
          <a:off x="4124325" y="1727816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120106</xdr:rowOff>
    </xdr:from>
    <xdr:to>
      <xdr:col>20</xdr:col>
      <xdr:colOff>38100</xdr:colOff>
      <xdr:row>106</xdr:row>
      <xdr:rowOff>50256</xdr:rowOff>
    </xdr:to>
    <xdr:sp macro="" textlink="">
      <xdr:nvSpPr>
        <xdr:cNvPr id="408" name="フローチャート: 判断 407">
          <a:extLst>
            <a:ext uri="{FF2B5EF4-FFF2-40B4-BE49-F238E27FC236}">
              <a16:creationId xmlns:a16="http://schemas.microsoft.com/office/drawing/2014/main" id="{F3327B38-B4E2-4701-95EF-5BDD07A9909D}"/>
            </a:ext>
          </a:extLst>
        </xdr:cNvPr>
        <xdr:cNvSpPr/>
      </xdr:nvSpPr>
      <xdr:spPr>
        <a:xfrm>
          <a:off x="3381375" y="1726828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85816</xdr:rowOff>
    </xdr:from>
    <xdr:to>
      <xdr:col>15</xdr:col>
      <xdr:colOff>101600</xdr:colOff>
      <xdr:row>106</xdr:row>
      <xdr:rowOff>15966</xdr:rowOff>
    </xdr:to>
    <xdr:sp macro="" textlink="">
      <xdr:nvSpPr>
        <xdr:cNvPr id="409" name="フローチャート: 判断 408">
          <a:extLst>
            <a:ext uri="{FF2B5EF4-FFF2-40B4-BE49-F238E27FC236}">
              <a16:creationId xmlns:a16="http://schemas.microsoft.com/office/drawing/2014/main" id="{98C4BF53-8040-4231-9EDC-CC4A4B4CEE30}"/>
            </a:ext>
          </a:extLst>
        </xdr:cNvPr>
        <xdr:cNvSpPr/>
      </xdr:nvSpPr>
      <xdr:spPr>
        <a:xfrm>
          <a:off x="2571750" y="1722764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36830</xdr:rowOff>
    </xdr:from>
    <xdr:to>
      <xdr:col>10</xdr:col>
      <xdr:colOff>165100</xdr:colOff>
      <xdr:row>105</xdr:row>
      <xdr:rowOff>138430</xdr:rowOff>
    </xdr:to>
    <xdr:sp macro="" textlink="">
      <xdr:nvSpPr>
        <xdr:cNvPr id="410" name="フローチャート: 判断 409">
          <a:extLst>
            <a:ext uri="{FF2B5EF4-FFF2-40B4-BE49-F238E27FC236}">
              <a16:creationId xmlns:a16="http://schemas.microsoft.com/office/drawing/2014/main" id="{EAA59836-A157-4577-824B-BA052AB74424}"/>
            </a:ext>
          </a:extLst>
        </xdr:cNvPr>
        <xdr:cNvSpPr/>
      </xdr:nvSpPr>
      <xdr:spPr>
        <a:xfrm>
          <a:off x="1781175" y="171818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152763</xdr:rowOff>
    </xdr:from>
    <xdr:to>
      <xdr:col>6</xdr:col>
      <xdr:colOff>38100</xdr:colOff>
      <xdr:row>105</xdr:row>
      <xdr:rowOff>82913</xdr:rowOff>
    </xdr:to>
    <xdr:sp macro="" textlink="">
      <xdr:nvSpPr>
        <xdr:cNvPr id="411" name="フローチャート: 判断 410">
          <a:extLst>
            <a:ext uri="{FF2B5EF4-FFF2-40B4-BE49-F238E27FC236}">
              <a16:creationId xmlns:a16="http://schemas.microsoft.com/office/drawing/2014/main" id="{FBF10599-1B77-4593-81C9-FCD6DFA4F3A8}"/>
            </a:ext>
          </a:extLst>
        </xdr:cNvPr>
        <xdr:cNvSpPr/>
      </xdr:nvSpPr>
      <xdr:spPr>
        <a:xfrm>
          <a:off x="981075" y="1712631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938EFB07-328D-4F14-B405-B8080FF11782}"/>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ABE1738C-84DB-4786-AA73-55D2B3538C09}"/>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1AD1AC16-FBB0-4ABA-9CF8-3AE7EE2EC00B}"/>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88879A6F-88AB-46C2-A08B-90476228147A}"/>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53F0E320-44EC-4828-A49A-38229FC3C9AF}"/>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156029</xdr:rowOff>
    </xdr:from>
    <xdr:to>
      <xdr:col>24</xdr:col>
      <xdr:colOff>114300</xdr:colOff>
      <xdr:row>105</xdr:row>
      <xdr:rowOff>86179</xdr:rowOff>
    </xdr:to>
    <xdr:sp macro="" textlink="">
      <xdr:nvSpPr>
        <xdr:cNvPr id="417" name="楕円 416">
          <a:extLst>
            <a:ext uri="{FF2B5EF4-FFF2-40B4-BE49-F238E27FC236}">
              <a16:creationId xmlns:a16="http://schemas.microsoft.com/office/drawing/2014/main" id="{328D342E-0CBA-4C89-A317-D442C083DCFD}"/>
            </a:ext>
          </a:extLst>
        </xdr:cNvPr>
        <xdr:cNvSpPr/>
      </xdr:nvSpPr>
      <xdr:spPr>
        <a:xfrm>
          <a:off x="4124325" y="171327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7456</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2D377AD5-B867-464F-9B03-3470B93E9DA7}"/>
            </a:ext>
          </a:extLst>
        </xdr:cNvPr>
        <xdr:cNvSpPr txBox="1"/>
      </xdr:nvSpPr>
      <xdr:spPr>
        <a:xfrm>
          <a:off x="4219575" y="16984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123371</xdr:rowOff>
    </xdr:from>
    <xdr:to>
      <xdr:col>20</xdr:col>
      <xdr:colOff>38100</xdr:colOff>
      <xdr:row>105</xdr:row>
      <xdr:rowOff>53521</xdr:rowOff>
    </xdr:to>
    <xdr:sp macro="" textlink="">
      <xdr:nvSpPr>
        <xdr:cNvPr id="419" name="楕円 418">
          <a:extLst>
            <a:ext uri="{FF2B5EF4-FFF2-40B4-BE49-F238E27FC236}">
              <a16:creationId xmlns:a16="http://schemas.microsoft.com/office/drawing/2014/main" id="{AE612105-6B24-4A41-B9F9-DF4351C37C4F}"/>
            </a:ext>
          </a:extLst>
        </xdr:cNvPr>
        <xdr:cNvSpPr/>
      </xdr:nvSpPr>
      <xdr:spPr>
        <a:xfrm>
          <a:off x="3381375" y="1710009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2721</xdr:rowOff>
    </xdr:from>
    <xdr:to>
      <xdr:col>24</xdr:col>
      <xdr:colOff>63500</xdr:colOff>
      <xdr:row>105</xdr:row>
      <xdr:rowOff>35379</xdr:rowOff>
    </xdr:to>
    <xdr:cxnSp macro="">
      <xdr:nvCxnSpPr>
        <xdr:cNvPr id="420" name="直線コネクタ 419">
          <a:extLst>
            <a:ext uri="{FF2B5EF4-FFF2-40B4-BE49-F238E27FC236}">
              <a16:creationId xmlns:a16="http://schemas.microsoft.com/office/drawing/2014/main" id="{8A169EAE-8F0E-4FC0-970A-64AD53A71357}"/>
            </a:ext>
          </a:extLst>
        </xdr:cNvPr>
        <xdr:cNvCxnSpPr/>
      </xdr:nvCxnSpPr>
      <xdr:spPr>
        <a:xfrm>
          <a:off x="3429000" y="17147721"/>
          <a:ext cx="752475"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92348</xdr:rowOff>
    </xdr:from>
    <xdr:to>
      <xdr:col>15</xdr:col>
      <xdr:colOff>101600</xdr:colOff>
      <xdr:row>105</xdr:row>
      <xdr:rowOff>22498</xdr:rowOff>
    </xdr:to>
    <xdr:sp macro="" textlink="">
      <xdr:nvSpPr>
        <xdr:cNvPr id="421" name="楕円 420">
          <a:extLst>
            <a:ext uri="{FF2B5EF4-FFF2-40B4-BE49-F238E27FC236}">
              <a16:creationId xmlns:a16="http://schemas.microsoft.com/office/drawing/2014/main" id="{62907F91-541A-42B3-8701-6D89C9A43177}"/>
            </a:ext>
          </a:extLst>
        </xdr:cNvPr>
        <xdr:cNvSpPr/>
      </xdr:nvSpPr>
      <xdr:spPr>
        <a:xfrm>
          <a:off x="2571750" y="1706589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143148</xdr:rowOff>
    </xdr:from>
    <xdr:to>
      <xdr:col>19</xdr:col>
      <xdr:colOff>177800</xdr:colOff>
      <xdr:row>105</xdr:row>
      <xdr:rowOff>2721</xdr:rowOff>
    </xdr:to>
    <xdr:cxnSp macro="">
      <xdr:nvCxnSpPr>
        <xdr:cNvPr id="422" name="直線コネクタ 421">
          <a:extLst>
            <a:ext uri="{FF2B5EF4-FFF2-40B4-BE49-F238E27FC236}">
              <a16:creationId xmlns:a16="http://schemas.microsoft.com/office/drawing/2014/main" id="{D57A0F7A-3107-41A1-B4D7-71D11598A55A}"/>
            </a:ext>
          </a:extLst>
        </xdr:cNvPr>
        <xdr:cNvCxnSpPr/>
      </xdr:nvCxnSpPr>
      <xdr:spPr>
        <a:xfrm>
          <a:off x="2619375" y="17113523"/>
          <a:ext cx="809625" cy="3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61323</xdr:rowOff>
    </xdr:from>
    <xdr:to>
      <xdr:col>10</xdr:col>
      <xdr:colOff>165100</xdr:colOff>
      <xdr:row>104</xdr:row>
      <xdr:rowOff>162923</xdr:rowOff>
    </xdr:to>
    <xdr:sp macro="" textlink="">
      <xdr:nvSpPr>
        <xdr:cNvPr id="423" name="楕円 422">
          <a:extLst>
            <a:ext uri="{FF2B5EF4-FFF2-40B4-BE49-F238E27FC236}">
              <a16:creationId xmlns:a16="http://schemas.microsoft.com/office/drawing/2014/main" id="{0D4A7BA0-7CF3-4542-9DF7-238E65281B11}"/>
            </a:ext>
          </a:extLst>
        </xdr:cNvPr>
        <xdr:cNvSpPr/>
      </xdr:nvSpPr>
      <xdr:spPr>
        <a:xfrm>
          <a:off x="1781175" y="1703804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112123</xdr:rowOff>
    </xdr:from>
    <xdr:to>
      <xdr:col>15</xdr:col>
      <xdr:colOff>50800</xdr:colOff>
      <xdr:row>104</xdr:row>
      <xdr:rowOff>143148</xdr:rowOff>
    </xdr:to>
    <xdr:cxnSp macro="">
      <xdr:nvCxnSpPr>
        <xdr:cNvPr id="424" name="直線コネクタ 423">
          <a:extLst>
            <a:ext uri="{FF2B5EF4-FFF2-40B4-BE49-F238E27FC236}">
              <a16:creationId xmlns:a16="http://schemas.microsoft.com/office/drawing/2014/main" id="{8F0BC774-62DB-481C-84A5-6174D255D345}"/>
            </a:ext>
          </a:extLst>
        </xdr:cNvPr>
        <xdr:cNvCxnSpPr/>
      </xdr:nvCxnSpPr>
      <xdr:spPr>
        <a:xfrm>
          <a:off x="1828800" y="17085673"/>
          <a:ext cx="790575" cy="2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28666</xdr:rowOff>
    </xdr:from>
    <xdr:to>
      <xdr:col>6</xdr:col>
      <xdr:colOff>38100</xdr:colOff>
      <xdr:row>104</xdr:row>
      <xdr:rowOff>130266</xdr:rowOff>
    </xdr:to>
    <xdr:sp macro="" textlink="">
      <xdr:nvSpPr>
        <xdr:cNvPr id="425" name="楕円 424">
          <a:extLst>
            <a:ext uri="{FF2B5EF4-FFF2-40B4-BE49-F238E27FC236}">
              <a16:creationId xmlns:a16="http://schemas.microsoft.com/office/drawing/2014/main" id="{FA0B3E6A-BA66-44B1-8F3E-A5BB3A8DC8D2}"/>
            </a:ext>
          </a:extLst>
        </xdr:cNvPr>
        <xdr:cNvSpPr/>
      </xdr:nvSpPr>
      <xdr:spPr>
        <a:xfrm>
          <a:off x="981075" y="1699904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79466</xdr:rowOff>
    </xdr:from>
    <xdr:to>
      <xdr:col>10</xdr:col>
      <xdr:colOff>114300</xdr:colOff>
      <xdr:row>104</xdr:row>
      <xdr:rowOff>112123</xdr:rowOff>
    </xdr:to>
    <xdr:cxnSp macro="">
      <xdr:nvCxnSpPr>
        <xdr:cNvPr id="426" name="直線コネクタ 425">
          <a:extLst>
            <a:ext uri="{FF2B5EF4-FFF2-40B4-BE49-F238E27FC236}">
              <a16:creationId xmlns:a16="http://schemas.microsoft.com/office/drawing/2014/main" id="{58FF7FDF-231C-4E85-822C-BEC9F61FCE07}"/>
            </a:ext>
          </a:extLst>
        </xdr:cNvPr>
        <xdr:cNvCxnSpPr/>
      </xdr:nvCxnSpPr>
      <xdr:spPr>
        <a:xfrm>
          <a:off x="1028700" y="17056191"/>
          <a:ext cx="8001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41383</xdr:rowOff>
    </xdr:from>
    <xdr:ext cx="405111" cy="259045"/>
    <xdr:sp macro="" textlink="">
      <xdr:nvSpPr>
        <xdr:cNvPr id="427" name="n_1aveValue【港湾・漁港】&#10;有形固定資産減価償却率">
          <a:extLst>
            <a:ext uri="{FF2B5EF4-FFF2-40B4-BE49-F238E27FC236}">
              <a16:creationId xmlns:a16="http://schemas.microsoft.com/office/drawing/2014/main" id="{C03B4406-43C3-4C1F-BA34-C0FE3A41BBF8}"/>
            </a:ext>
          </a:extLst>
        </xdr:cNvPr>
        <xdr:cNvSpPr txBox="1"/>
      </xdr:nvSpPr>
      <xdr:spPr>
        <a:xfrm>
          <a:off x="3239144" y="17361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7093</xdr:rowOff>
    </xdr:from>
    <xdr:ext cx="405111" cy="259045"/>
    <xdr:sp macro="" textlink="">
      <xdr:nvSpPr>
        <xdr:cNvPr id="428" name="n_2aveValue【港湾・漁港】&#10;有形固定資産減価償却率">
          <a:extLst>
            <a:ext uri="{FF2B5EF4-FFF2-40B4-BE49-F238E27FC236}">
              <a16:creationId xmlns:a16="http://schemas.microsoft.com/office/drawing/2014/main" id="{BF8757B5-2925-4201-BBC1-D43BE1103324}"/>
            </a:ext>
          </a:extLst>
        </xdr:cNvPr>
        <xdr:cNvSpPr txBox="1"/>
      </xdr:nvSpPr>
      <xdr:spPr>
        <a:xfrm>
          <a:off x="2439044" y="17326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129557</xdr:rowOff>
    </xdr:from>
    <xdr:ext cx="405111" cy="259045"/>
    <xdr:sp macro="" textlink="">
      <xdr:nvSpPr>
        <xdr:cNvPr id="429" name="n_3aveValue【港湾・漁港】&#10;有形固定資産減価償却率">
          <a:extLst>
            <a:ext uri="{FF2B5EF4-FFF2-40B4-BE49-F238E27FC236}">
              <a16:creationId xmlns:a16="http://schemas.microsoft.com/office/drawing/2014/main" id="{41470FC5-8BE9-44B4-9B39-2C00E76F8C86}"/>
            </a:ext>
          </a:extLst>
        </xdr:cNvPr>
        <xdr:cNvSpPr txBox="1"/>
      </xdr:nvSpPr>
      <xdr:spPr>
        <a:xfrm>
          <a:off x="1648469" y="1727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74040</xdr:rowOff>
    </xdr:from>
    <xdr:ext cx="405111" cy="259045"/>
    <xdr:sp macro="" textlink="">
      <xdr:nvSpPr>
        <xdr:cNvPr id="430" name="n_4aveValue【港湾・漁港】&#10;有形固定資産減価償却率">
          <a:extLst>
            <a:ext uri="{FF2B5EF4-FFF2-40B4-BE49-F238E27FC236}">
              <a16:creationId xmlns:a16="http://schemas.microsoft.com/office/drawing/2014/main" id="{6E3A890D-4545-4FF3-8FD1-B396BD70842F}"/>
            </a:ext>
          </a:extLst>
        </xdr:cNvPr>
        <xdr:cNvSpPr txBox="1"/>
      </xdr:nvSpPr>
      <xdr:spPr>
        <a:xfrm>
          <a:off x="848369" y="17219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70048</xdr:rowOff>
    </xdr:from>
    <xdr:ext cx="405111" cy="259045"/>
    <xdr:sp macro="" textlink="">
      <xdr:nvSpPr>
        <xdr:cNvPr id="431" name="n_1mainValue【港湾・漁港】&#10;有形固定資産減価償却率">
          <a:extLst>
            <a:ext uri="{FF2B5EF4-FFF2-40B4-BE49-F238E27FC236}">
              <a16:creationId xmlns:a16="http://schemas.microsoft.com/office/drawing/2014/main" id="{BAF3496C-AD02-4054-B029-1A9C8ABFB010}"/>
            </a:ext>
          </a:extLst>
        </xdr:cNvPr>
        <xdr:cNvSpPr txBox="1"/>
      </xdr:nvSpPr>
      <xdr:spPr>
        <a:xfrm>
          <a:off x="3239144" y="1686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39025</xdr:rowOff>
    </xdr:from>
    <xdr:ext cx="405111" cy="259045"/>
    <xdr:sp macro="" textlink="">
      <xdr:nvSpPr>
        <xdr:cNvPr id="432" name="n_2mainValue【港湾・漁港】&#10;有形固定資産減価償却率">
          <a:extLst>
            <a:ext uri="{FF2B5EF4-FFF2-40B4-BE49-F238E27FC236}">
              <a16:creationId xmlns:a16="http://schemas.microsoft.com/office/drawing/2014/main" id="{EB805EB8-DFF8-4CF1-A609-8748768D406B}"/>
            </a:ext>
          </a:extLst>
        </xdr:cNvPr>
        <xdr:cNvSpPr txBox="1"/>
      </xdr:nvSpPr>
      <xdr:spPr>
        <a:xfrm>
          <a:off x="2439044" y="1684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8000</xdr:rowOff>
    </xdr:from>
    <xdr:ext cx="405111" cy="259045"/>
    <xdr:sp macro="" textlink="">
      <xdr:nvSpPr>
        <xdr:cNvPr id="433" name="n_3mainValue【港湾・漁港】&#10;有形固定資産減価償却率">
          <a:extLst>
            <a:ext uri="{FF2B5EF4-FFF2-40B4-BE49-F238E27FC236}">
              <a16:creationId xmlns:a16="http://schemas.microsoft.com/office/drawing/2014/main" id="{E3C7F353-DFFE-4D1B-806E-0A508AC2474E}"/>
            </a:ext>
          </a:extLst>
        </xdr:cNvPr>
        <xdr:cNvSpPr txBox="1"/>
      </xdr:nvSpPr>
      <xdr:spPr>
        <a:xfrm>
          <a:off x="1648469" y="1681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146793</xdr:rowOff>
    </xdr:from>
    <xdr:ext cx="405111" cy="259045"/>
    <xdr:sp macro="" textlink="">
      <xdr:nvSpPr>
        <xdr:cNvPr id="434" name="n_4mainValue【港湾・漁港】&#10;有形固定資産減価償却率">
          <a:extLst>
            <a:ext uri="{FF2B5EF4-FFF2-40B4-BE49-F238E27FC236}">
              <a16:creationId xmlns:a16="http://schemas.microsoft.com/office/drawing/2014/main" id="{393FE677-F23F-45D2-8518-391E2C62305E}"/>
            </a:ext>
          </a:extLst>
        </xdr:cNvPr>
        <xdr:cNvSpPr txBox="1"/>
      </xdr:nvSpPr>
      <xdr:spPr>
        <a:xfrm>
          <a:off x="848369" y="16774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CA96AE95-CBED-4995-B896-C13D6FEBBB2E}"/>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F3076F3D-D061-4B86-9E94-23E1685D9E4B}"/>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852FCE7F-377A-4A8A-9832-FB79590BA91C}"/>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A6461F81-5AE1-4343-A037-55CA24C522BE}"/>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111C6EDE-B7A2-4B9E-9DE0-E873A0D0FC8B}"/>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1014292E-3F8B-4559-BC62-BB20DB2101B1}"/>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EA3E88AA-6670-4C32-BDCF-BA0C3A5E1605}"/>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280A2F4D-3C64-4215-BF64-3335A73EAC1D}"/>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2731F9C1-D9E1-4EDD-A960-55245C10ED36}"/>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982FEF33-9B18-43E7-BAC5-5C0D20DB8A38}"/>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AA4327CF-483D-46A6-B7DE-6001B6645A7E}"/>
            </a:ext>
          </a:extLst>
        </xdr:cNvPr>
        <xdr:cNvCxnSpPr/>
      </xdr:nvCxnSpPr>
      <xdr:spPr>
        <a:xfrm>
          <a:off x="5953125" y="17735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6" name="テキスト ボックス 445">
          <a:extLst>
            <a:ext uri="{FF2B5EF4-FFF2-40B4-BE49-F238E27FC236}">
              <a16:creationId xmlns:a16="http://schemas.microsoft.com/office/drawing/2014/main" id="{1217C89C-0611-4525-9FB4-2C3F4CC8BABA}"/>
            </a:ext>
          </a:extLst>
        </xdr:cNvPr>
        <xdr:cNvSpPr txBox="1"/>
      </xdr:nvSpPr>
      <xdr:spPr>
        <a:xfrm>
          <a:off x="5723389" y="17590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FDB8E6D6-098E-4A43-933B-34D08BEB8076}"/>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8" name="テキスト ボックス 447">
          <a:extLst>
            <a:ext uri="{FF2B5EF4-FFF2-40B4-BE49-F238E27FC236}">
              <a16:creationId xmlns:a16="http://schemas.microsoft.com/office/drawing/2014/main" id="{59D34C83-7011-4D4A-977E-957E5A69D2A5}"/>
            </a:ext>
          </a:extLst>
        </xdr:cNvPr>
        <xdr:cNvSpPr txBox="1"/>
      </xdr:nvSpPr>
      <xdr:spPr>
        <a:xfrm>
          <a:off x="5324703" y="171329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4940FF04-C532-45F3-9E76-47C075BE03EA}"/>
            </a:ext>
          </a:extLst>
        </xdr:cNvPr>
        <xdr:cNvCxnSpPr/>
      </xdr:nvCxnSpPr>
      <xdr:spPr>
        <a:xfrm>
          <a:off x="5953125" y="1682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0" name="テキスト ボックス 449">
          <a:extLst>
            <a:ext uri="{FF2B5EF4-FFF2-40B4-BE49-F238E27FC236}">
              <a16:creationId xmlns:a16="http://schemas.microsoft.com/office/drawing/2014/main" id="{ACB4138F-85E3-4EC2-9CAB-B2455BB5B32E}"/>
            </a:ext>
          </a:extLst>
        </xdr:cNvPr>
        <xdr:cNvSpPr txBox="1"/>
      </xdr:nvSpPr>
      <xdr:spPr>
        <a:xfrm>
          <a:off x="5324703" y="166757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7D629C1F-554F-48A1-B1A4-63E5AFC6FA9B}"/>
            </a:ext>
          </a:extLst>
        </xdr:cNvPr>
        <xdr:cNvCxnSpPr/>
      </xdr:nvCxnSpPr>
      <xdr:spPr>
        <a:xfrm>
          <a:off x="5953125" y="1636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2" name="テキスト ボックス 451">
          <a:extLst>
            <a:ext uri="{FF2B5EF4-FFF2-40B4-BE49-F238E27FC236}">
              <a16:creationId xmlns:a16="http://schemas.microsoft.com/office/drawing/2014/main" id="{0542C885-E3CB-4C20-BA82-AF5016AE4227}"/>
            </a:ext>
          </a:extLst>
        </xdr:cNvPr>
        <xdr:cNvSpPr txBox="1"/>
      </xdr:nvSpPr>
      <xdr:spPr>
        <a:xfrm>
          <a:off x="5324703" y="162185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9D2FD52D-8FFD-4588-A677-6857E0A11B7C}"/>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4" name="テキスト ボックス 453">
          <a:extLst>
            <a:ext uri="{FF2B5EF4-FFF2-40B4-BE49-F238E27FC236}">
              <a16:creationId xmlns:a16="http://schemas.microsoft.com/office/drawing/2014/main" id="{5FE32012-3055-4931-B0D3-8D5137DC59CD}"/>
            </a:ext>
          </a:extLst>
        </xdr:cNvPr>
        <xdr:cNvSpPr txBox="1"/>
      </xdr:nvSpPr>
      <xdr:spPr>
        <a:xfrm>
          <a:off x="5324703" y="15761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26A2CE7E-F2F6-42F9-98CD-9CAC5C56FD0F}"/>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120337</xdr:rowOff>
    </xdr:from>
    <xdr:to>
      <xdr:col>54</xdr:col>
      <xdr:colOff>189865</xdr:colOff>
      <xdr:row>108</xdr:row>
      <xdr:rowOff>76166</xdr:rowOff>
    </xdr:to>
    <xdr:cxnSp macro="">
      <xdr:nvCxnSpPr>
        <xdr:cNvPr id="456" name="直線コネクタ 455">
          <a:extLst>
            <a:ext uri="{FF2B5EF4-FFF2-40B4-BE49-F238E27FC236}">
              <a16:creationId xmlns:a16="http://schemas.microsoft.com/office/drawing/2014/main" id="{CE343667-4EBB-4C6C-BAF3-ED03655937DB}"/>
            </a:ext>
          </a:extLst>
        </xdr:cNvPr>
        <xdr:cNvCxnSpPr/>
      </xdr:nvCxnSpPr>
      <xdr:spPr>
        <a:xfrm flipV="1">
          <a:off x="9429115" y="16239812"/>
          <a:ext cx="0" cy="1495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macro="" textlink="">
      <xdr:nvSpPr>
        <xdr:cNvPr id="457" name="【港湾・漁港】&#10;一人当たり有形固定資産（償却資産）額最小値テキスト">
          <a:extLst>
            <a:ext uri="{FF2B5EF4-FFF2-40B4-BE49-F238E27FC236}">
              <a16:creationId xmlns:a16="http://schemas.microsoft.com/office/drawing/2014/main" id="{911A67DC-0ECD-43E9-B86C-114CF85FCFA3}"/>
            </a:ext>
          </a:extLst>
        </xdr:cNvPr>
        <xdr:cNvSpPr txBox="1"/>
      </xdr:nvSpPr>
      <xdr:spPr>
        <a:xfrm>
          <a:off x="9467850" y="177425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8" name="直線コネクタ 457">
          <a:extLst>
            <a:ext uri="{FF2B5EF4-FFF2-40B4-BE49-F238E27FC236}">
              <a16:creationId xmlns:a16="http://schemas.microsoft.com/office/drawing/2014/main" id="{6F0C1C1D-853A-4AE0-948C-C169FE282FBC}"/>
            </a:ext>
          </a:extLst>
        </xdr:cNvPr>
        <xdr:cNvCxnSpPr/>
      </xdr:nvCxnSpPr>
      <xdr:spPr>
        <a:xfrm>
          <a:off x="9363075" y="1773551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67014</xdr:rowOff>
    </xdr:from>
    <xdr:ext cx="690189" cy="259045"/>
    <xdr:sp macro="" textlink="">
      <xdr:nvSpPr>
        <xdr:cNvPr id="459" name="【港湾・漁港】&#10;一人当たり有形固定資産（償却資産）額最大値テキスト">
          <a:extLst>
            <a:ext uri="{FF2B5EF4-FFF2-40B4-BE49-F238E27FC236}">
              <a16:creationId xmlns:a16="http://schemas.microsoft.com/office/drawing/2014/main" id="{4CBDAE06-6562-44E1-855C-7226F4B65E00}"/>
            </a:ext>
          </a:extLst>
        </xdr:cNvPr>
        <xdr:cNvSpPr txBox="1"/>
      </xdr:nvSpPr>
      <xdr:spPr>
        <a:xfrm>
          <a:off x="9467850" y="160086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3,278,464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120337</xdr:rowOff>
    </xdr:from>
    <xdr:to>
      <xdr:col>55</xdr:col>
      <xdr:colOff>88900</xdr:colOff>
      <xdr:row>99</xdr:row>
      <xdr:rowOff>120337</xdr:rowOff>
    </xdr:to>
    <xdr:cxnSp macro="">
      <xdr:nvCxnSpPr>
        <xdr:cNvPr id="460" name="直線コネクタ 459">
          <a:extLst>
            <a:ext uri="{FF2B5EF4-FFF2-40B4-BE49-F238E27FC236}">
              <a16:creationId xmlns:a16="http://schemas.microsoft.com/office/drawing/2014/main" id="{C85361CA-3982-4396-B6EE-981B2FD1B155}"/>
            </a:ext>
          </a:extLst>
        </xdr:cNvPr>
        <xdr:cNvCxnSpPr/>
      </xdr:nvCxnSpPr>
      <xdr:spPr>
        <a:xfrm>
          <a:off x="9363075" y="1623981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5298</xdr:rowOff>
    </xdr:from>
    <xdr:ext cx="599010" cy="259045"/>
    <xdr:sp macro="" textlink="">
      <xdr:nvSpPr>
        <xdr:cNvPr id="461" name="【港湾・漁港】&#10;一人当たり有形固定資産（償却資産）額平均値テキスト">
          <a:extLst>
            <a:ext uri="{FF2B5EF4-FFF2-40B4-BE49-F238E27FC236}">
              <a16:creationId xmlns:a16="http://schemas.microsoft.com/office/drawing/2014/main" id="{E220D46B-DFA1-4DED-A007-D93EF0708C81}"/>
            </a:ext>
          </a:extLst>
        </xdr:cNvPr>
        <xdr:cNvSpPr txBox="1"/>
      </xdr:nvSpPr>
      <xdr:spPr>
        <a:xfrm>
          <a:off x="9467850" y="17324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153871</xdr:rowOff>
    </xdr:from>
    <xdr:to>
      <xdr:col>55</xdr:col>
      <xdr:colOff>50800</xdr:colOff>
      <xdr:row>107</xdr:row>
      <xdr:rowOff>84021</xdr:rowOff>
    </xdr:to>
    <xdr:sp macro="" textlink="">
      <xdr:nvSpPr>
        <xdr:cNvPr id="462" name="フローチャート: 判断 461">
          <a:extLst>
            <a:ext uri="{FF2B5EF4-FFF2-40B4-BE49-F238E27FC236}">
              <a16:creationId xmlns:a16="http://schemas.microsoft.com/office/drawing/2014/main" id="{8B494251-2993-4C37-88AD-129F586FA7C3}"/>
            </a:ext>
          </a:extLst>
        </xdr:cNvPr>
        <xdr:cNvSpPr/>
      </xdr:nvSpPr>
      <xdr:spPr>
        <a:xfrm>
          <a:off x="9401175" y="17470321"/>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163750</xdr:rowOff>
    </xdr:from>
    <xdr:to>
      <xdr:col>50</xdr:col>
      <xdr:colOff>165100</xdr:colOff>
      <xdr:row>107</xdr:row>
      <xdr:rowOff>93900</xdr:rowOff>
    </xdr:to>
    <xdr:sp macro="" textlink="">
      <xdr:nvSpPr>
        <xdr:cNvPr id="463" name="フローチャート: 判断 462">
          <a:extLst>
            <a:ext uri="{FF2B5EF4-FFF2-40B4-BE49-F238E27FC236}">
              <a16:creationId xmlns:a16="http://schemas.microsoft.com/office/drawing/2014/main" id="{A8781F0A-07EB-4941-919E-395B45A471AB}"/>
            </a:ext>
          </a:extLst>
        </xdr:cNvPr>
        <xdr:cNvSpPr/>
      </xdr:nvSpPr>
      <xdr:spPr>
        <a:xfrm>
          <a:off x="8639175" y="1747702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5096</xdr:rowOff>
    </xdr:from>
    <xdr:to>
      <xdr:col>46</xdr:col>
      <xdr:colOff>38100</xdr:colOff>
      <xdr:row>107</xdr:row>
      <xdr:rowOff>106696</xdr:rowOff>
    </xdr:to>
    <xdr:sp macro="" textlink="">
      <xdr:nvSpPr>
        <xdr:cNvPr id="464" name="フローチャート: 判断 463">
          <a:extLst>
            <a:ext uri="{FF2B5EF4-FFF2-40B4-BE49-F238E27FC236}">
              <a16:creationId xmlns:a16="http://schemas.microsoft.com/office/drawing/2014/main" id="{A9946018-3788-4DCF-9008-B9AE00DB574C}"/>
            </a:ext>
          </a:extLst>
        </xdr:cNvPr>
        <xdr:cNvSpPr/>
      </xdr:nvSpPr>
      <xdr:spPr>
        <a:xfrm>
          <a:off x="7839075" y="174961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6423</xdr:rowOff>
    </xdr:from>
    <xdr:to>
      <xdr:col>41</xdr:col>
      <xdr:colOff>101600</xdr:colOff>
      <xdr:row>107</xdr:row>
      <xdr:rowOff>108023</xdr:rowOff>
    </xdr:to>
    <xdr:sp macro="" textlink="">
      <xdr:nvSpPr>
        <xdr:cNvPr id="465" name="フローチャート: 判断 464">
          <a:extLst>
            <a:ext uri="{FF2B5EF4-FFF2-40B4-BE49-F238E27FC236}">
              <a16:creationId xmlns:a16="http://schemas.microsoft.com/office/drawing/2014/main" id="{1E07D2ED-48A2-4E0C-A0C3-24A1A2E55F92}"/>
            </a:ext>
          </a:extLst>
        </xdr:cNvPr>
        <xdr:cNvSpPr/>
      </xdr:nvSpPr>
      <xdr:spPr>
        <a:xfrm>
          <a:off x="7029450" y="1749749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43836</xdr:rowOff>
    </xdr:from>
    <xdr:to>
      <xdr:col>36</xdr:col>
      <xdr:colOff>165100</xdr:colOff>
      <xdr:row>107</xdr:row>
      <xdr:rowOff>145436</xdr:rowOff>
    </xdr:to>
    <xdr:sp macro="" textlink="">
      <xdr:nvSpPr>
        <xdr:cNvPr id="466" name="フローチャート: 判断 465">
          <a:extLst>
            <a:ext uri="{FF2B5EF4-FFF2-40B4-BE49-F238E27FC236}">
              <a16:creationId xmlns:a16="http://schemas.microsoft.com/office/drawing/2014/main" id="{74261E76-1F4C-4FAF-9988-50CE5B2871C3}"/>
            </a:ext>
          </a:extLst>
        </xdr:cNvPr>
        <xdr:cNvSpPr/>
      </xdr:nvSpPr>
      <xdr:spPr>
        <a:xfrm>
          <a:off x="6238875" y="175349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6793B3C5-67D6-4DA9-BDFC-4ACEC3C2D1FF}"/>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4EA18379-1973-4E4C-90D2-462758AE511C}"/>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A96153E1-7BCE-4B2A-9680-FAFDF12850D7}"/>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FD1AC27-CE97-4905-A95E-22C6D945585D}"/>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A6F74195-B2EB-4238-A908-D445E75FD934}"/>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19329</xdr:rowOff>
    </xdr:from>
    <xdr:to>
      <xdr:col>55</xdr:col>
      <xdr:colOff>50800</xdr:colOff>
      <xdr:row>107</xdr:row>
      <xdr:rowOff>120929</xdr:rowOff>
    </xdr:to>
    <xdr:sp macro="" textlink="">
      <xdr:nvSpPr>
        <xdr:cNvPr id="472" name="楕円 471">
          <a:extLst>
            <a:ext uri="{FF2B5EF4-FFF2-40B4-BE49-F238E27FC236}">
              <a16:creationId xmlns:a16="http://schemas.microsoft.com/office/drawing/2014/main" id="{0E58D9E0-75EA-49E6-B87E-8E004A1E61F7}"/>
            </a:ext>
          </a:extLst>
        </xdr:cNvPr>
        <xdr:cNvSpPr/>
      </xdr:nvSpPr>
      <xdr:spPr>
        <a:xfrm>
          <a:off x="9401175" y="17507229"/>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169206</xdr:rowOff>
    </xdr:from>
    <xdr:ext cx="599010" cy="259045"/>
    <xdr:sp macro="" textlink="">
      <xdr:nvSpPr>
        <xdr:cNvPr id="473" name="【港湾・漁港】&#10;一人当たり有形固定資産（償却資産）額該当値テキスト">
          <a:extLst>
            <a:ext uri="{FF2B5EF4-FFF2-40B4-BE49-F238E27FC236}">
              <a16:creationId xmlns:a16="http://schemas.microsoft.com/office/drawing/2014/main" id="{447D8866-49E7-48E9-8C7B-F880D5D69145}"/>
            </a:ext>
          </a:extLst>
        </xdr:cNvPr>
        <xdr:cNvSpPr txBox="1"/>
      </xdr:nvSpPr>
      <xdr:spPr>
        <a:xfrm>
          <a:off x="9467850" y="17485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36271</xdr:rowOff>
    </xdr:from>
    <xdr:to>
      <xdr:col>50</xdr:col>
      <xdr:colOff>165100</xdr:colOff>
      <xdr:row>107</xdr:row>
      <xdr:rowOff>137871</xdr:rowOff>
    </xdr:to>
    <xdr:sp macro="" textlink="">
      <xdr:nvSpPr>
        <xdr:cNvPr id="474" name="楕円 473">
          <a:extLst>
            <a:ext uri="{FF2B5EF4-FFF2-40B4-BE49-F238E27FC236}">
              <a16:creationId xmlns:a16="http://schemas.microsoft.com/office/drawing/2014/main" id="{D28E46DC-46F9-4B1E-AE1B-A4B4488FFC98}"/>
            </a:ext>
          </a:extLst>
        </xdr:cNvPr>
        <xdr:cNvSpPr/>
      </xdr:nvSpPr>
      <xdr:spPr>
        <a:xfrm>
          <a:off x="8639175" y="1752417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70129</xdr:rowOff>
    </xdr:from>
    <xdr:to>
      <xdr:col>55</xdr:col>
      <xdr:colOff>0</xdr:colOff>
      <xdr:row>107</xdr:row>
      <xdr:rowOff>87071</xdr:rowOff>
    </xdr:to>
    <xdr:cxnSp macro="">
      <xdr:nvCxnSpPr>
        <xdr:cNvPr id="475" name="直線コネクタ 474">
          <a:extLst>
            <a:ext uri="{FF2B5EF4-FFF2-40B4-BE49-F238E27FC236}">
              <a16:creationId xmlns:a16="http://schemas.microsoft.com/office/drawing/2014/main" id="{341D6697-F816-4181-97D8-9CE28B202540}"/>
            </a:ext>
          </a:extLst>
        </xdr:cNvPr>
        <xdr:cNvCxnSpPr/>
      </xdr:nvCxnSpPr>
      <xdr:spPr>
        <a:xfrm flipV="1">
          <a:off x="8686800" y="17554854"/>
          <a:ext cx="742950" cy="1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40966</xdr:rowOff>
    </xdr:from>
    <xdr:to>
      <xdr:col>46</xdr:col>
      <xdr:colOff>38100</xdr:colOff>
      <xdr:row>107</xdr:row>
      <xdr:rowOff>142566</xdr:rowOff>
    </xdr:to>
    <xdr:sp macro="" textlink="">
      <xdr:nvSpPr>
        <xdr:cNvPr id="476" name="楕円 475">
          <a:extLst>
            <a:ext uri="{FF2B5EF4-FFF2-40B4-BE49-F238E27FC236}">
              <a16:creationId xmlns:a16="http://schemas.microsoft.com/office/drawing/2014/main" id="{60D35F1C-DA4B-446D-B5C0-3F86C204EC5E}"/>
            </a:ext>
          </a:extLst>
        </xdr:cNvPr>
        <xdr:cNvSpPr/>
      </xdr:nvSpPr>
      <xdr:spPr>
        <a:xfrm>
          <a:off x="7839075" y="1752886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87071</xdr:rowOff>
    </xdr:from>
    <xdr:to>
      <xdr:col>50</xdr:col>
      <xdr:colOff>114300</xdr:colOff>
      <xdr:row>107</xdr:row>
      <xdr:rowOff>91766</xdr:rowOff>
    </xdr:to>
    <xdr:cxnSp macro="">
      <xdr:nvCxnSpPr>
        <xdr:cNvPr id="477" name="直線コネクタ 476">
          <a:extLst>
            <a:ext uri="{FF2B5EF4-FFF2-40B4-BE49-F238E27FC236}">
              <a16:creationId xmlns:a16="http://schemas.microsoft.com/office/drawing/2014/main" id="{5AC0929D-0BC4-4515-AEC1-B5C5B6EC0718}"/>
            </a:ext>
          </a:extLst>
        </xdr:cNvPr>
        <xdr:cNvCxnSpPr/>
      </xdr:nvCxnSpPr>
      <xdr:spPr>
        <a:xfrm flipV="1">
          <a:off x="7886700" y="17571796"/>
          <a:ext cx="800100" cy="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45479</xdr:rowOff>
    </xdr:from>
    <xdr:to>
      <xdr:col>41</xdr:col>
      <xdr:colOff>101600</xdr:colOff>
      <xdr:row>107</xdr:row>
      <xdr:rowOff>147079</xdr:rowOff>
    </xdr:to>
    <xdr:sp macro="" textlink="">
      <xdr:nvSpPr>
        <xdr:cNvPr id="478" name="楕円 477">
          <a:extLst>
            <a:ext uri="{FF2B5EF4-FFF2-40B4-BE49-F238E27FC236}">
              <a16:creationId xmlns:a16="http://schemas.microsoft.com/office/drawing/2014/main" id="{3BFF859C-EB58-45AE-A6FA-4B185B54EE17}"/>
            </a:ext>
          </a:extLst>
        </xdr:cNvPr>
        <xdr:cNvSpPr/>
      </xdr:nvSpPr>
      <xdr:spPr>
        <a:xfrm>
          <a:off x="7029450" y="175365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91766</xdr:rowOff>
    </xdr:from>
    <xdr:to>
      <xdr:col>45</xdr:col>
      <xdr:colOff>177800</xdr:colOff>
      <xdr:row>107</xdr:row>
      <xdr:rowOff>96279</xdr:rowOff>
    </xdr:to>
    <xdr:cxnSp macro="">
      <xdr:nvCxnSpPr>
        <xdr:cNvPr id="479" name="直線コネクタ 478">
          <a:extLst>
            <a:ext uri="{FF2B5EF4-FFF2-40B4-BE49-F238E27FC236}">
              <a16:creationId xmlns:a16="http://schemas.microsoft.com/office/drawing/2014/main" id="{83078818-369E-44D9-9410-EE96E6BCF939}"/>
            </a:ext>
          </a:extLst>
        </xdr:cNvPr>
        <xdr:cNvCxnSpPr/>
      </xdr:nvCxnSpPr>
      <xdr:spPr>
        <a:xfrm flipV="1">
          <a:off x="7077075" y="17576491"/>
          <a:ext cx="809625" cy="7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49581</xdr:rowOff>
    </xdr:from>
    <xdr:to>
      <xdr:col>36</xdr:col>
      <xdr:colOff>165100</xdr:colOff>
      <xdr:row>107</xdr:row>
      <xdr:rowOff>151181</xdr:rowOff>
    </xdr:to>
    <xdr:sp macro="" textlink="">
      <xdr:nvSpPr>
        <xdr:cNvPr id="480" name="楕円 479">
          <a:extLst>
            <a:ext uri="{FF2B5EF4-FFF2-40B4-BE49-F238E27FC236}">
              <a16:creationId xmlns:a16="http://schemas.microsoft.com/office/drawing/2014/main" id="{4AD27498-1748-4158-AC36-A1FC4170E5B9}"/>
            </a:ext>
          </a:extLst>
        </xdr:cNvPr>
        <xdr:cNvSpPr/>
      </xdr:nvSpPr>
      <xdr:spPr>
        <a:xfrm>
          <a:off x="6238875" y="1753430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96279</xdr:rowOff>
    </xdr:from>
    <xdr:to>
      <xdr:col>41</xdr:col>
      <xdr:colOff>50800</xdr:colOff>
      <xdr:row>107</xdr:row>
      <xdr:rowOff>100381</xdr:rowOff>
    </xdr:to>
    <xdr:cxnSp macro="">
      <xdr:nvCxnSpPr>
        <xdr:cNvPr id="481" name="直線コネクタ 480">
          <a:extLst>
            <a:ext uri="{FF2B5EF4-FFF2-40B4-BE49-F238E27FC236}">
              <a16:creationId xmlns:a16="http://schemas.microsoft.com/office/drawing/2014/main" id="{C42C7D87-C9AC-4818-8281-CD27AE4CEA9F}"/>
            </a:ext>
          </a:extLst>
        </xdr:cNvPr>
        <xdr:cNvCxnSpPr/>
      </xdr:nvCxnSpPr>
      <xdr:spPr>
        <a:xfrm flipV="1">
          <a:off x="6286500" y="17584179"/>
          <a:ext cx="790575" cy="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110427</xdr:rowOff>
    </xdr:from>
    <xdr:ext cx="599010" cy="259045"/>
    <xdr:sp macro="" textlink="">
      <xdr:nvSpPr>
        <xdr:cNvPr id="482" name="n_1aveValue【港湾・漁港】&#10;一人当たり有形固定資産（償却資産）額">
          <a:extLst>
            <a:ext uri="{FF2B5EF4-FFF2-40B4-BE49-F238E27FC236}">
              <a16:creationId xmlns:a16="http://schemas.microsoft.com/office/drawing/2014/main" id="{1DDDCDCE-89CB-4956-8295-3C8E1FA8E799}"/>
            </a:ext>
          </a:extLst>
        </xdr:cNvPr>
        <xdr:cNvSpPr txBox="1"/>
      </xdr:nvSpPr>
      <xdr:spPr>
        <a:xfrm>
          <a:off x="8399995" y="17252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123223</xdr:rowOff>
    </xdr:from>
    <xdr:ext cx="599010" cy="259045"/>
    <xdr:sp macro="" textlink="">
      <xdr:nvSpPr>
        <xdr:cNvPr id="483" name="n_2aveValue【港湾・漁港】&#10;一人当たり有形固定資産（償却資産）額">
          <a:extLst>
            <a:ext uri="{FF2B5EF4-FFF2-40B4-BE49-F238E27FC236}">
              <a16:creationId xmlns:a16="http://schemas.microsoft.com/office/drawing/2014/main" id="{0F364CB1-8895-4CEC-9374-28294D0534C7}"/>
            </a:ext>
          </a:extLst>
        </xdr:cNvPr>
        <xdr:cNvSpPr txBox="1"/>
      </xdr:nvSpPr>
      <xdr:spPr>
        <a:xfrm>
          <a:off x="7609420" y="17271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124550</xdr:rowOff>
    </xdr:from>
    <xdr:ext cx="599010" cy="259045"/>
    <xdr:sp macro="" textlink="">
      <xdr:nvSpPr>
        <xdr:cNvPr id="484" name="n_3aveValue【港湾・漁港】&#10;一人当たり有形固定資産（償却資産）額">
          <a:extLst>
            <a:ext uri="{FF2B5EF4-FFF2-40B4-BE49-F238E27FC236}">
              <a16:creationId xmlns:a16="http://schemas.microsoft.com/office/drawing/2014/main" id="{982B7A65-4782-4E49-9521-41DE81AF86BE}"/>
            </a:ext>
          </a:extLst>
        </xdr:cNvPr>
        <xdr:cNvSpPr txBox="1"/>
      </xdr:nvSpPr>
      <xdr:spPr>
        <a:xfrm>
          <a:off x="6818845" y="17266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161963</xdr:rowOff>
    </xdr:from>
    <xdr:ext cx="599010" cy="259045"/>
    <xdr:sp macro="" textlink="">
      <xdr:nvSpPr>
        <xdr:cNvPr id="485" name="n_4aveValue【港湾・漁港】&#10;一人当たり有形固定資産（償却資産）額">
          <a:extLst>
            <a:ext uri="{FF2B5EF4-FFF2-40B4-BE49-F238E27FC236}">
              <a16:creationId xmlns:a16="http://schemas.microsoft.com/office/drawing/2014/main" id="{9BD8651E-E5C5-4EB2-B5D7-FDBD661D982C}"/>
            </a:ext>
          </a:extLst>
        </xdr:cNvPr>
        <xdr:cNvSpPr txBox="1"/>
      </xdr:nvSpPr>
      <xdr:spPr>
        <a:xfrm>
          <a:off x="6009220" y="17303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128998</xdr:rowOff>
    </xdr:from>
    <xdr:ext cx="599010" cy="259045"/>
    <xdr:sp macro="" textlink="">
      <xdr:nvSpPr>
        <xdr:cNvPr id="486" name="n_1mainValue【港湾・漁港】&#10;一人当たり有形固定資産（償却資産）額">
          <a:extLst>
            <a:ext uri="{FF2B5EF4-FFF2-40B4-BE49-F238E27FC236}">
              <a16:creationId xmlns:a16="http://schemas.microsoft.com/office/drawing/2014/main" id="{5C0D5DA6-F882-4D4D-8765-705640C17E1E}"/>
            </a:ext>
          </a:extLst>
        </xdr:cNvPr>
        <xdr:cNvSpPr txBox="1"/>
      </xdr:nvSpPr>
      <xdr:spPr>
        <a:xfrm>
          <a:off x="8399995" y="1761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133693</xdr:rowOff>
    </xdr:from>
    <xdr:ext cx="599010" cy="259045"/>
    <xdr:sp macro="" textlink="">
      <xdr:nvSpPr>
        <xdr:cNvPr id="487" name="n_2mainValue【港湾・漁港】&#10;一人当たり有形固定資産（償却資産）額">
          <a:extLst>
            <a:ext uri="{FF2B5EF4-FFF2-40B4-BE49-F238E27FC236}">
              <a16:creationId xmlns:a16="http://schemas.microsoft.com/office/drawing/2014/main" id="{A24F06DD-C75F-4BE9-AAC2-0AE00E0F7326}"/>
            </a:ext>
          </a:extLst>
        </xdr:cNvPr>
        <xdr:cNvSpPr txBox="1"/>
      </xdr:nvSpPr>
      <xdr:spPr>
        <a:xfrm>
          <a:off x="7609420" y="17621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138206</xdr:rowOff>
    </xdr:from>
    <xdr:ext cx="599010" cy="259045"/>
    <xdr:sp macro="" textlink="">
      <xdr:nvSpPr>
        <xdr:cNvPr id="488" name="n_3mainValue【港湾・漁港】&#10;一人当たり有形固定資産（償却資産）額">
          <a:extLst>
            <a:ext uri="{FF2B5EF4-FFF2-40B4-BE49-F238E27FC236}">
              <a16:creationId xmlns:a16="http://schemas.microsoft.com/office/drawing/2014/main" id="{E26A86A3-73A9-4D6A-8C98-096813F3368C}"/>
            </a:ext>
          </a:extLst>
        </xdr:cNvPr>
        <xdr:cNvSpPr txBox="1"/>
      </xdr:nvSpPr>
      <xdr:spPr>
        <a:xfrm>
          <a:off x="6818845" y="17629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142308</xdr:rowOff>
    </xdr:from>
    <xdr:ext cx="599010" cy="259045"/>
    <xdr:sp macro="" textlink="">
      <xdr:nvSpPr>
        <xdr:cNvPr id="489" name="n_4mainValue【港湾・漁港】&#10;一人当たり有形固定資産（償却資産）額">
          <a:extLst>
            <a:ext uri="{FF2B5EF4-FFF2-40B4-BE49-F238E27FC236}">
              <a16:creationId xmlns:a16="http://schemas.microsoft.com/office/drawing/2014/main" id="{B89D73A3-38B9-4F64-88A8-180BD9496364}"/>
            </a:ext>
          </a:extLst>
        </xdr:cNvPr>
        <xdr:cNvSpPr txBox="1"/>
      </xdr:nvSpPr>
      <xdr:spPr>
        <a:xfrm>
          <a:off x="6009220" y="17633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F365158D-669E-4B60-A560-A8A5C1BC29AC}"/>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FA1D55D3-B752-4BEF-AF51-324393AB4650}"/>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5B935FAD-3FF4-4154-A174-317F8227EE04}"/>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EDBEDAD2-4738-4642-84FF-2E92426A07AB}"/>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3D79278B-AE17-40BF-A525-D8588E39F01D}"/>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7C13E3D5-06C8-4F2C-926A-E6D7293B3AE8}"/>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A8BB57CC-6F45-4FF7-A437-495C849E0B97}"/>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509CF6EE-9A6E-49BC-840C-2BDFBB94AE68}"/>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E3DEE82B-062D-4422-88D7-B25D34EB4F49}"/>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C6F03D02-5372-40A2-97BC-5BF9A5051A79}"/>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8DF79900-4172-4C44-97F3-08C9D1F30170}"/>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85291A47-7650-4B7D-93C1-2CA7F93BFF16}"/>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45827A17-C2F4-4C21-948B-5AC6C4A8AC94}"/>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71A962A4-6266-4E6B-B251-A49BE5E174FA}"/>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35E06A4E-DEC7-4FB9-A08D-4F1C77B474D6}"/>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5D522B86-0FEE-48E8-ABC3-D5B13A8C8D62}"/>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1409C24F-6058-4177-84C8-11048A5830A9}"/>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C5AADBAD-CDB7-413C-B2C7-5889FC176215}"/>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EB9A0768-7D0D-4C86-807C-A69F278DD606}"/>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BE2C701E-0C7F-43EC-8255-8D8581C0333E}"/>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E9817288-0F3A-44B6-8E27-97A2C4396137}"/>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15F5851D-E298-4C78-B57C-BE0554AD7CCD}"/>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9E9912F5-245B-471F-B3E0-9A7DA33EB6DD}"/>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ABA75EAD-51FA-483C-A567-BD073F3358E6}"/>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CF5FABF4-A182-4B48-82DE-F024DA1735A3}"/>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515" name="直線コネクタ 514">
          <a:extLst>
            <a:ext uri="{FF2B5EF4-FFF2-40B4-BE49-F238E27FC236}">
              <a16:creationId xmlns:a16="http://schemas.microsoft.com/office/drawing/2014/main" id="{B1CE0ED0-6B83-45FE-8562-CB56AF3519DD}"/>
            </a:ext>
          </a:extLst>
        </xdr:cNvPr>
        <xdr:cNvCxnSpPr/>
      </xdr:nvCxnSpPr>
      <xdr:spPr>
        <a:xfrm flipV="1">
          <a:off x="14696439" y="5512435"/>
          <a:ext cx="0" cy="1390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55491181-48C8-493C-945C-04E044C2C283}"/>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7" name="直線コネクタ 516">
          <a:extLst>
            <a:ext uri="{FF2B5EF4-FFF2-40B4-BE49-F238E27FC236}">
              <a16:creationId xmlns:a16="http://schemas.microsoft.com/office/drawing/2014/main" id="{370B227A-6C66-4042-9CB0-79F92B396095}"/>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518" name="【認定こども園・幼稚園・保育所】&#10;有形固定資産減価償却率最大値テキスト">
          <a:extLst>
            <a:ext uri="{FF2B5EF4-FFF2-40B4-BE49-F238E27FC236}">
              <a16:creationId xmlns:a16="http://schemas.microsoft.com/office/drawing/2014/main" id="{98ED5AF0-FC82-4C34-96B7-FAFBAA511543}"/>
            </a:ext>
          </a:extLst>
        </xdr:cNvPr>
        <xdr:cNvSpPr txBox="1"/>
      </xdr:nvSpPr>
      <xdr:spPr>
        <a:xfrm>
          <a:off x="14735175" y="52971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519" name="直線コネクタ 518">
          <a:extLst>
            <a:ext uri="{FF2B5EF4-FFF2-40B4-BE49-F238E27FC236}">
              <a16:creationId xmlns:a16="http://schemas.microsoft.com/office/drawing/2014/main" id="{B1145446-EF92-4019-A78F-0715084E287A}"/>
            </a:ext>
          </a:extLst>
        </xdr:cNvPr>
        <xdr:cNvCxnSpPr/>
      </xdr:nvCxnSpPr>
      <xdr:spPr>
        <a:xfrm>
          <a:off x="14611350" y="55124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21789</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7E2C7AA5-B029-4EA8-ADFC-E0C508223BD8}"/>
            </a:ext>
          </a:extLst>
        </xdr:cNvPr>
        <xdr:cNvSpPr txBox="1"/>
      </xdr:nvSpPr>
      <xdr:spPr>
        <a:xfrm>
          <a:off x="14735175" y="61844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521" name="フローチャート: 判断 520">
          <a:extLst>
            <a:ext uri="{FF2B5EF4-FFF2-40B4-BE49-F238E27FC236}">
              <a16:creationId xmlns:a16="http://schemas.microsoft.com/office/drawing/2014/main" id="{75239136-7DB1-4205-933A-84B55604B43D}"/>
            </a:ext>
          </a:extLst>
        </xdr:cNvPr>
        <xdr:cNvSpPr/>
      </xdr:nvSpPr>
      <xdr:spPr>
        <a:xfrm>
          <a:off x="14649450" y="620921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522" name="フローチャート: 判断 521">
          <a:extLst>
            <a:ext uri="{FF2B5EF4-FFF2-40B4-BE49-F238E27FC236}">
              <a16:creationId xmlns:a16="http://schemas.microsoft.com/office/drawing/2014/main" id="{4837ADBD-263D-41B5-B710-04718E060CDA}"/>
            </a:ext>
          </a:extLst>
        </xdr:cNvPr>
        <xdr:cNvSpPr/>
      </xdr:nvSpPr>
      <xdr:spPr>
        <a:xfrm>
          <a:off x="13887450" y="620939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523" name="フローチャート: 判断 522">
          <a:extLst>
            <a:ext uri="{FF2B5EF4-FFF2-40B4-BE49-F238E27FC236}">
              <a16:creationId xmlns:a16="http://schemas.microsoft.com/office/drawing/2014/main" id="{FDC33F74-9FC4-4825-9025-C0D8A8382EDA}"/>
            </a:ext>
          </a:extLst>
        </xdr:cNvPr>
        <xdr:cNvSpPr/>
      </xdr:nvSpPr>
      <xdr:spPr>
        <a:xfrm>
          <a:off x="13096875" y="618961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524" name="フローチャート: 判断 523">
          <a:extLst>
            <a:ext uri="{FF2B5EF4-FFF2-40B4-BE49-F238E27FC236}">
              <a16:creationId xmlns:a16="http://schemas.microsoft.com/office/drawing/2014/main" id="{00ECD627-0C2F-4EBE-9934-617EE847137C}"/>
            </a:ext>
          </a:extLst>
        </xdr:cNvPr>
        <xdr:cNvSpPr/>
      </xdr:nvSpPr>
      <xdr:spPr>
        <a:xfrm>
          <a:off x="12296775" y="617165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525" name="フローチャート: 判断 524">
          <a:extLst>
            <a:ext uri="{FF2B5EF4-FFF2-40B4-BE49-F238E27FC236}">
              <a16:creationId xmlns:a16="http://schemas.microsoft.com/office/drawing/2014/main" id="{343C4546-4BF4-42CA-B6AB-89A0E3C97BA5}"/>
            </a:ext>
          </a:extLst>
        </xdr:cNvPr>
        <xdr:cNvSpPr/>
      </xdr:nvSpPr>
      <xdr:spPr>
        <a:xfrm>
          <a:off x="11487150" y="620939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C11A47D7-285E-47BD-8C42-19508E1EC66B}"/>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B4E45FA3-C176-4257-9CE2-C415D69B7D3D}"/>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AC79AAD3-4E33-422C-BFAD-78B3942CEFD9}"/>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A1066A6D-7D6B-4CE3-8E95-B16A72E040CE}"/>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723AD8D8-8C7C-49DB-B526-33743FED1E73}"/>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151130</xdr:rowOff>
    </xdr:from>
    <xdr:to>
      <xdr:col>85</xdr:col>
      <xdr:colOff>177800</xdr:colOff>
      <xdr:row>35</xdr:row>
      <xdr:rowOff>81280</xdr:rowOff>
    </xdr:to>
    <xdr:sp macro="" textlink="">
      <xdr:nvSpPr>
        <xdr:cNvPr id="531" name="楕円 530">
          <a:extLst>
            <a:ext uri="{FF2B5EF4-FFF2-40B4-BE49-F238E27FC236}">
              <a16:creationId xmlns:a16="http://schemas.microsoft.com/office/drawing/2014/main" id="{048E0AEF-6274-48BD-9594-016C0A426997}"/>
            </a:ext>
          </a:extLst>
        </xdr:cNvPr>
        <xdr:cNvSpPr/>
      </xdr:nvSpPr>
      <xdr:spPr>
        <a:xfrm>
          <a:off x="14649450" y="56661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2557</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89AAF668-9C4D-4ADD-8D85-D77323747432}"/>
            </a:ext>
          </a:extLst>
        </xdr:cNvPr>
        <xdr:cNvSpPr txBox="1"/>
      </xdr:nvSpPr>
      <xdr:spPr>
        <a:xfrm>
          <a:off x="14735175" y="551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79284</xdr:rowOff>
    </xdr:from>
    <xdr:to>
      <xdr:col>81</xdr:col>
      <xdr:colOff>101600</xdr:colOff>
      <xdr:row>35</xdr:row>
      <xdr:rowOff>9434</xdr:rowOff>
    </xdr:to>
    <xdr:sp macro="" textlink="">
      <xdr:nvSpPr>
        <xdr:cNvPr id="533" name="楕円 532">
          <a:extLst>
            <a:ext uri="{FF2B5EF4-FFF2-40B4-BE49-F238E27FC236}">
              <a16:creationId xmlns:a16="http://schemas.microsoft.com/office/drawing/2014/main" id="{3F74BD05-3C10-4157-8D04-42E97521ACDA}"/>
            </a:ext>
          </a:extLst>
        </xdr:cNvPr>
        <xdr:cNvSpPr/>
      </xdr:nvSpPr>
      <xdr:spPr>
        <a:xfrm>
          <a:off x="13887450" y="559425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130084</xdr:rowOff>
    </xdr:from>
    <xdr:to>
      <xdr:col>85</xdr:col>
      <xdr:colOff>127000</xdr:colOff>
      <xdr:row>35</xdr:row>
      <xdr:rowOff>30480</xdr:rowOff>
    </xdr:to>
    <xdr:cxnSp macro="">
      <xdr:nvCxnSpPr>
        <xdr:cNvPr id="534" name="直線コネクタ 533">
          <a:extLst>
            <a:ext uri="{FF2B5EF4-FFF2-40B4-BE49-F238E27FC236}">
              <a16:creationId xmlns:a16="http://schemas.microsoft.com/office/drawing/2014/main" id="{25490F82-9BEF-4EE0-9592-4EC1E0B04623}"/>
            </a:ext>
          </a:extLst>
        </xdr:cNvPr>
        <xdr:cNvCxnSpPr/>
      </xdr:nvCxnSpPr>
      <xdr:spPr>
        <a:xfrm>
          <a:off x="13935075" y="5641884"/>
          <a:ext cx="762000" cy="62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7439</xdr:rowOff>
    </xdr:from>
    <xdr:to>
      <xdr:col>76</xdr:col>
      <xdr:colOff>165100</xdr:colOff>
      <xdr:row>34</xdr:row>
      <xdr:rowOff>109039</xdr:rowOff>
    </xdr:to>
    <xdr:sp macro="" textlink="">
      <xdr:nvSpPr>
        <xdr:cNvPr id="535" name="楕円 534">
          <a:extLst>
            <a:ext uri="{FF2B5EF4-FFF2-40B4-BE49-F238E27FC236}">
              <a16:creationId xmlns:a16="http://schemas.microsoft.com/office/drawing/2014/main" id="{485929E2-DD49-4A46-8E0F-CEA48A4DE557}"/>
            </a:ext>
          </a:extLst>
        </xdr:cNvPr>
        <xdr:cNvSpPr/>
      </xdr:nvSpPr>
      <xdr:spPr>
        <a:xfrm>
          <a:off x="13096875" y="552558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58239</xdr:rowOff>
    </xdr:from>
    <xdr:to>
      <xdr:col>81</xdr:col>
      <xdr:colOff>50800</xdr:colOff>
      <xdr:row>34</xdr:row>
      <xdr:rowOff>130084</xdr:rowOff>
    </xdr:to>
    <xdr:cxnSp macro="">
      <xdr:nvCxnSpPr>
        <xdr:cNvPr id="536" name="直線コネクタ 535">
          <a:extLst>
            <a:ext uri="{FF2B5EF4-FFF2-40B4-BE49-F238E27FC236}">
              <a16:creationId xmlns:a16="http://schemas.microsoft.com/office/drawing/2014/main" id="{1109B570-E51B-494D-BC74-469E0CA112C6}"/>
            </a:ext>
          </a:extLst>
        </xdr:cNvPr>
        <xdr:cNvCxnSpPr/>
      </xdr:nvCxnSpPr>
      <xdr:spPr>
        <a:xfrm>
          <a:off x="13144500" y="5573214"/>
          <a:ext cx="790575" cy="68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48260</xdr:rowOff>
    </xdr:from>
    <xdr:to>
      <xdr:col>72</xdr:col>
      <xdr:colOff>38100</xdr:colOff>
      <xdr:row>40</xdr:row>
      <xdr:rowOff>149860</xdr:rowOff>
    </xdr:to>
    <xdr:sp macro="" textlink="">
      <xdr:nvSpPr>
        <xdr:cNvPr id="537" name="楕円 536">
          <a:extLst>
            <a:ext uri="{FF2B5EF4-FFF2-40B4-BE49-F238E27FC236}">
              <a16:creationId xmlns:a16="http://schemas.microsoft.com/office/drawing/2014/main" id="{953D19EC-6814-4904-B99C-706E2EEC9AD2}"/>
            </a:ext>
          </a:extLst>
        </xdr:cNvPr>
        <xdr:cNvSpPr/>
      </xdr:nvSpPr>
      <xdr:spPr>
        <a:xfrm>
          <a:off x="12296775" y="65316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58239</xdr:rowOff>
    </xdr:from>
    <xdr:to>
      <xdr:col>76</xdr:col>
      <xdr:colOff>114300</xdr:colOff>
      <xdr:row>40</xdr:row>
      <xdr:rowOff>99060</xdr:rowOff>
    </xdr:to>
    <xdr:cxnSp macro="">
      <xdr:nvCxnSpPr>
        <xdr:cNvPr id="538" name="直線コネクタ 537">
          <a:extLst>
            <a:ext uri="{FF2B5EF4-FFF2-40B4-BE49-F238E27FC236}">
              <a16:creationId xmlns:a16="http://schemas.microsoft.com/office/drawing/2014/main" id="{905F2023-A8A6-40B6-8BED-6570CD762315}"/>
            </a:ext>
          </a:extLst>
        </xdr:cNvPr>
        <xdr:cNvCxnSpPr/>
      </xdr:nvCxnSpPr>
      <xdr:spPr>
        <a:xfrm flipV="1">
          <a:off x="12344400" y="5573214"/>
          <a:ext cx="800100" cy="1015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31931</xdr:rowOff>
    </xdr:from>
    <xdr:to>
      <xdr:col>67</xdr:col>
      <xdr:colOff>101600</xdr:colOff>
      <xdr:row>40</xdr:row>
      <xdr:rowOff>133531</xdr:rowOff>
    </xdr:to>
    <xdr:sp macro="" textlink="">
      <xdr:nvSpPr>
        <xdr:cNvPr id="539" name="楕円 538">
          <a:extLst>
            <a:ext uri="{FF2B5EF4-FFF2-40B4-BE49-F238E27FC236}">
              <a16:creationId xmlns:a16="http://schemas.microsoft.com/office/drawing/2014/main" id="{B4BA677F-CAA2-4DAC-BA27-6BCB4441857B}"/>
            </a:ext>
          </a:extLst>
        </xdr:cNvPr>
        <xdr:cNvSpPr/>
      </xdr:nvSpPr>
      <xdr:spPr>
        <a:xfrm>
          <a:off x="11487150" y="651528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82731</xdr:rowOff>
    </xdr:from>
    <xdr:to>
      <xdr:col>71</xdr:col>
      <xdr:colOff>177800</xdr:colOff>
      <xdr:row>40</xdr:row>
      <xdr:rowOff>99060</xdr:rowOff>
    </xdr:to>
    <xdr:cxnSp macro="">
      <xdr:nvCxnSpPr>
        <xdr:cNvPr id="540" name="直線コネクタ 539">
          <a:extLst>
            <a:ext uri="{FF2B5EF4-FFF2-40B4-BE49-F238E27FC236}">
              <a16:creationId xmlns:a16="http://schemas.microsoft.com/office/drawing/2014/main" id="{230498B1-4012-4549-BAEB-DEB1B5101C49}"/>
            </a:ext>
          </a:extLst>
        </xdr:cNvPr>
        <xdr:cNvCxnSpPr/>
      </xdr:nvCxnSpPr>
      <xdr:spPr>
        <a:xfrm>
          <a:off x="11534775" y="6572431"/>
          <a:ext cx="809625"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142620</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29F63B95-28B8-4BA1-8CE1-58DDDDD1EF3A}"/>
            </a:ext>
          </a:extLst>
        </xdr:cNvPr>
        <xdr:cNvSpPr txBox="1"/>
      </xdr:nvSpPr>
      <xdr:spPr>
        <a:xfrm>
          <a:off x="13745219" y="6308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BCA4470B-2510-441C-B9EC-34345B4035AD}"/>
            </a:ext>
          </a:extLst>
        </xdr:cNvPr>
        <xdr:cNvSpPr txBox="1"/>
      </xdr:nvSpPr>
      <xdr:spPr>
        <a:xfrm>
          <a:off x="12964169" y="6279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F1AC8F9F-FC54-4BB1-B884-7555DE7BCD2E}"/>
            </a:ext>
          </a:extLst>
        </xdr:cNvPr>
        <xdr:cNvSpPr txBox="1"/>
      </xdr:nvSpPr>
      <xdr:spPr>
        <a:xfrm>
          <a:off x="12164069" y="5959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95F16245-576C-45DF-A064-786F1A66EC15}"/>
            </a:ext>
          </a:extLst>
        </xdr:cNvPr>
        <xdr:cNvSpPr txBox="1"/>
      </xdr:nvSpPr>
      <xdr:spPr>
        <a:xfrm>
          <a:off x="11354444" y="6003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25961</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D3E6F55F-9717-44E5-8293-80B9F96BAEE9}"/>
            </a:ext>
          </a:extLst>
        </xdr:cNvPr>
        <xdr:cNvSpPr txBox="1"/>
      </xdr:nvSpPr>
      <xdr:spPr>
        <a:xfrm>
          <a:off x="13745219" y="5382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125566</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05B22866-6677-4F67-9628-1F8A08A5662D}"/>
            </a:ext>
          </a:extLst>
        </xdr:cNvPr>
        <xdr:cNvSpPr txBox="1"/>
      </xdr:nvSpPr>
      <xdr:spPr>
        <a:xfrm>
          <a:off x="12964169" y="5313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140987</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020FD4E2-168D-4E10-8C54-22BF3216C734}"/>
            </a:ext>
          </a:extLst>
        </xdr:cNvPr>
        <xdr:cNvSpPr txBox="1"/>
      </xdr:nvSpPr>
      <xdr:spPr>
        <a:xfrm>
          <a:off x="12164069" y="6630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124658</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356641F2-13A8-4023-B7D1-FD8CABBDACEF}"/>
            </a:ext>
          </a:extLst>
        </xdr:cNvPr>
        <xdr:cNvSpPr txBox="1"/>
      </xdr:nvSpPr>
      <xdr:spPr>
        <a:xfrm>
          <a:off x="11354444" y="6608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67C718CC-F4CF-48AD-A6A7-6CC4575E8A0F}"/>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951A4862-3E4B-43A4-962F-D9178535EF65}"/>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CF789BB4-B017-46C7-BFF4-1B7CD5C490FA}"/>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21C20651-9ACC-44BD-B4B7-6B900785292E}"/>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18E40673-5BBF-48AD-A512-54E07DE31E2C}"/>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A9C3A245-7AAD-421F-8032-B9D8D3462765}"/>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571741B2-5BF2-49BF-9FB2-01DCDCCD61CB}"/>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AA62E238-9617-42DC-8D3A-6E97A9D8AE8E}"/>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C91195D8-4905-4046-BF15-2AFE8E752207}"/>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37696C10-6B1A-4D6F-A6E7-1DBB8E4F4001}"/>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5FB32E6E-0AB2-440D-86EE-C41CF0F81A40}"/>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0" name="テキスト ボックス 559">
          <a:extLst>
            <a:ext uri="{FF2B5EF4-FFF2-40B4-BE49-F238E27FC236}">
              <a16:creationId xmlns:a16="http://schemas.microsoft.com/office/drawing/2014/main" id="{F7FE3BAB-AB4B-400D-98EB-6EC7587AFEB1}"/>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2E144381-4A79-40FE-87BF-8291668C9B92}"/>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2" name="テキスト ボックス 561">
          <a:extLst>
            <a:ext uri="{FF2B5EF4-FFF2-40B4-BE49-F238E27FC236}">
              <a16:creationId xmlns:a16="http://schemas.microsoft.com/office/drawing/2014/main" id="{0744BB2A-D3DF-44F5-A17F-F702E81BCBDE}"/>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92A0C114-AAFC-4559-B3EE-3C2BE737DEAE}"/>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4" name="テキスト ボックス 563">
          <a:extLst>
            <a:ext uri="{FF2B5EF4-FFF2-40B4-BE49-F238E27FC236}">
              <a16:creationId xmlns:a16="http://schemas.microsoft.com/office/drawing/2014/main" id="{B491EEEE-A52E-43D3-8BB2-E437986210A5}"/>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48761EE0-6497-4532-BCC5-6CAA152F1436}"/>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6" name="テキスト ボックス 565">
          <a:extLst>
            <a:ext uri="{FF2B5EF4-FFF2-40B4-BE49-F238E27FC236}">
              <a16:creationId xmlns:a16="http://schemas.microsoft.com/office/drawing/2014/main" id="{40F83AA7-1245-4321-B560-91BD103BBD56}"/>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558FDBEB-94C5-46DB-A4A3-41FF09C49DEA}"/>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22E41D60-027D-438F-8C1A-0AA5AF93CC94}"/>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454CEA32-BB3D-4156-B26A-8833A17C1F79}"/>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570" name="直線コネクタ 569">
          <a:extLst>
            <a:ext uri="{FF2B5EF4-FFF2-40B4-BE49-F238E27FC236}">
              <a16:creationId xmlns:a16="http://schemas.microsoft.com/office/drawing/2014/main" id="{324D35DA-F2CA-421A-9D07-17B61954497F}"/>
            </a:ext>
          </a:extLst>
        </xdr:cNvPr>
        <xdr:cNvCxnSpPr/>
      </xdr:nvCxnSpPr>
      <xdr:spPr>
        <a:xfrm flipV="1">
          <a:off x="19954239" y="5419217"/>
          <a:ext cx="0" cy="1346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74AA2EA2-21B0-481C-8607-070E71824A31}"/>
            </a:ext>
          </a:extLst>
        </xdr:cNvPr>
        <xdr:cNvSpPr txBox="1"/>
      </xdr:nvSpPr>
      <xdr:spPr>
        <a:xfrm>
          <a:off x="19992975" y="677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572" name="直線コネクタ 571">
          <a:extLst>
            <a:ext uri="{FF2B5EF4-FFF2-40B4-BE49-F238E27FC236}">
              <a16:creationId xmlns:a16="http://schemas.microsoft.com/office/drawing/2014/main" id="{9595CAE7-85F3-461B-AFC2-ED1D9886AC43}"/>
            </a:ext>
          </a:extLst>
        </xdr:cNvPr>
        <xdr:cNvCxnSpPr/>
      </xdr:nvCxnSpPr>
      <xdr:spPr>
        <a:xfrm>
          <a:off x="19878675" y="676579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D88B3301-B32F-447C-956B-8C9F1E0980B6}"/>
            </a:ext>
          </a:extLst>
        </xdr:cNvPr>
        <xdr:cNvSpPr txBox="1"/>
      </xdr:nvSpPr>
      <xdr:spPr>
        <a:xfrm>
          <a:off x="19992975" y="5207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574" name="直線コネクタ 573">
          <a:extLst>
            <a:ext uri="{FF2B5EF4-FFF2-40B4-BE49-F238E27FC236}">
              <a16:creationId xmlns:a16="http://schemas.microsoft.com/office/drawing/2014/main" id="{AF19ECBD-2376-433A-B2B0-5FF462A703B2}"/>
            </a:ext>
          </a:extLst>
        </xdr:cNvPr>
        <xdr:cNvCxnSpPr/>
      </xdr:nvCxnSpPr>
      <xdr:spPr>
        <a:xfrm>
          <a:off x="19878675" y="54192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124985</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81B5E154-A14C-4027-94AC-81A8D9FA6956}"/>
            </a:ext>
          </a:extLst>
        </xdr:cNvPr>
        <xdr:cNvSpPr txBox="1"/>
      </xdr:nvSpPr>
      <xdr:spPr>
        <a:xfrm>
          <a:off x="19992975" y="6284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576" name="フローチャート: 判断 575">
          <a:extLst>
            <a:ext uri="{FF2B5EF4-FFF2-40B4-BE49-F238E27FC236}">
              <a16:creationId xmlns:a16="http://schemas.microsoft.com/office/drawing/2014/main" id="{B7556FC9-90A0-4CF8-A2B7-5E6070EDE307}"/>
            </a:ext>
          </a:extLst>
        </xdr:cNvPr>
        <xdr:cNvSpPr/>
      </xdr:nvSpPr>
      <xdr:spPr>
        <a:xfrm>
          <a:off x="19897725" y="630605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577" name="フローチャート: 判断 576">
          <a:extLst>
            <a:ext uri="{FF2B5EF4-FFF2-40B4-BE49-F238E27FC236}">
              <a16:creationId xmlns:a16="http://schemas.microsoft.com/office/drawing/2014/main" id="{CB603D48-EB21-4DF7-88D7-1EF815E98E0B}"/>
            </a:ext>
          </a:extLst>
        </xdr:cNvPr>
        <xdr:cNvSpPr/>
      </xdr:nvSpPr>
      <xdr:spPr>
        <a:xfrm>
          <a:off x="19154775" y="630834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578" name="フローチャート: 判断 577">
          <a:extLst>
            <a:ext uri="{FF2B5EF4-FFF2-40B4-BE49-F238E27FC236}">
              <a16:creationId xmlns:a16="http://schemas.microsoft.com/office/drawing/2014/main" id="{971C498E-E01F-4772-8EDB-77E3BD0D4BC6}"/>
            </a:ext>
          </a:extLst>
        </xdr:cNvPr>
        <xdr:cNvSpPr/>
      </xdr:nvSpPr>
      <xdr:spPr>
        <a:xfrm>
          <a:off x="18345150" y="632612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579" name="フローチャート: 判断 578">
          <a:extLst>
            <a:ext uri="{FF2B5EF4-FFF2-40B4-BE49-F238E27FC236}">
              <a16:creationId xmlns:a16="http://schemas.microsoft.com/office/drawing/2014/main" id="{AC7F5813-B272-4898-B5F4-65E94CFE1B2A}"/>
            </a:ext>
          </a:extLst>
        </xdr:cNvPr>
        <xdr:cNvSpPr/>
      </xdr:nvSpPr>
      <xdr:spPr>
        <a:xfrm>
          <a:off x="17554575" y="632155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580" name="フローチャート: 判断 579">
          <a:extLst>
            <a:ext uri="{FF2B5EF4-FFF2-40B4-BE49-F238E27FC236}">
              <a16:creationId xmlns:a16="http://schemas.microsoft.com/office/drawing/2014/main" id="{511B4C92-CC88-4E03-AE40-557C4E3301FA}"/>
            </a:ext>
          </a:extLst>
        </xdr:cNvPr>
        <xdr:cNvSpPr/>
      </xdr:nvSpPr>
      <xdr:spPr>
        <a:xfrm>
          <a:off x="16754475" y="632256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E3456B1E-B8CA-4292-95BD-78753942B4A2}"/>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322A85FF-5FE5-4EFA-8AE9-F818CBD9D8D0}"/>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1DC4712F-D9FF-4493-87DE-9ACAF30E0155}"/>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5D55DB8D-D790-4099-940D-C93830C3B195}"/>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6D509D15-4DF6-4F38-BEEE-9895A3A5FBED}"/>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121412</xdr:rowOff>
    </xdr:from>
    <xdr:to>
      <xdr:col>116</xdr:col>
      <xdr:colOff>114300</xdr:colOff>
      <xdr:row>38</xdr:row>
      <xdr:rowOff>51562</xdr:rowOff>
    </xdr:to>
    <xdr:sp macro="" textlink="">
      <xdr:nvSpPr>
        <xdr:cNvPr id="586" name="楕円 585">
          <a:extLst>
            <a:ext uri="{FF2B5EF4-FFF2-40B4-BE49-F238E27FC236}">
              <a16:creationId xmlns:a16="http://schemas.microsoft.com/office/drawing/2014/main" id="{77E3BCF0-4CBE-46AB-9E7F-DE9F3ED8438E}"/>
            </a:ext>
          </a:extLst>
        </xdr:cNvPr>
        <xdr:cNvSpPr/>
      </xdr:nvSpPr>
      <xdr:spPr>
        <a:xfrm>
          <a:off x="19897725" y="612533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144289</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F0E928B4-DF1B-438C-84EB-DD6B70CF3739}"/>
            </a:ext>
          </a:extLst>
        </xdr:cNvPr>
        <xdr:cNvSpPr txBox="1"/>
      </xdr:nvSpPr>
      <xdr:spPr>
        <a:xfrm>
          <a:off x="19992975" y="5979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11684</xdr:rowOff>
    </xdr:from>
    <xdr:to>
      <xdr:col>112</xdr:col>
      <xdr:colOff>38100</xdr:colOff>
      <xdr:row>38</xdr:row>
      <xdr:rowOff>113284</xdr:rowOff>
    </xdr:to>
    <xdr:sp macro="" textlink="">
      <xdr:nvSpPr>
        <xdr:cNvPr id="588" name="楕円 587">
          <a:extLst>
            <a:ext uri="{FF2B5EF4-FFF2-40B4-BE49-F238E27FC236}">
              <a16:creationId xmlns:a16="http://schemas.microsoft.com/office/drawing/2014/main" id="{81227B52-022E-41D4-A90A-B6F26D6A947A}"/>
            </a:ext>
          </a:extLst>
        </xdr:cNvPr>
        <xdr:cNvSpPr/>
      </xdr:nvSpPr>
      <xdr:spPr>
        <a:xfrm>
          <a:off x="19154775" y="617118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762</xdr:rowOff>
    </xdr:from>
    <xdr:to>
      <xdr:col>116</xdr:col>
      <xdr:colOff>63500</xdr:colOff>
      <xdr:row>38</xdr:row>
      <xdr:rowOff>62484</xdr:rowOff>
    </xdr:to>
    <xdr:cxnSp macro="">
      <xdr:nvCxnSpPr>
        <xdr:cNvPr id="589" name="直線コネクタ 588">
          <a:extLst>
            <a:ext uri="{FF2B5EF4-FFF2-40B4-BE49-F238E27FC236}">
              <a16:creationId xmlns:a16="http://schemas.microsoft.com/office/drawing/2014/main" id="{4286A27C-33DB-4BE3-8B22-F014EB89C539}"/>
            </a:ext>
          </a:extLst>
        </xdr:cNvPr>
        <xdr:cNvCxnSpPr/>
      </xdr:nvCxnSpPr>
      <xdr:spPr>
        <a:xfrm flipV="1">
          <a:off x="19202400" y="6163437"/>
          <a:ext cx="752475" cy="6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27686</xdr:rowOff>
    </xdr:from>
    <xdr:to>
      <xdr:col>107</xdr:col>
      <xdr:colOff>101600</xdr:colOff>
      <xdr:row>38</xdr:row>
      <xdr:rowOff>129286</xdr:rowOff>
    </xdr:to>
    <xdr:sp macro="" textlink="">
      <xdr:nvSpPr>
        <xdr:cNvPr id="590" name="楕円 589">
          <a:extLst>
            <a:ext uri="{FF2B5EF4-FFF2-40B4-BE49-F238E27FC236}">
              <a16:creationId xmlns:a16="http://schemas.microsoft.com/office/drawing/2014/main" id="{85730C9C-067C-4591-8783-1C2C35065992}"/>
            </a:ext>
          </a:extLst>
        </xdr:cNvPr>
        <xdr:cNvSpPr/>
      </xdr:nvSpPr>
      <xdr:spPr>
        <a:xfrm>
          <a:off x="18345150" y="619353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62484</xdr:rowOff>
    </xdr:from>
    <xdr:to>
      <xdr:col>111</xdr:col>
      <xdr:colOff>177800</xdr:colOff>
      <xdr:row>38</xdr:row>
      <xdr:rowOff>78486</xdr:rowOff>
    </xdr:to>
    <xdr:cxnSp macro="">
      <xdr:nvCxnSpPr>
        <xdr:cNvPr id="591" name="直線コネクタ 590">
          <a:extLst>
            <a:ext uri="{FF2B5EF4-FFF2-40B4-BE49-F238E27FC236}">
              <a16:creationId xmlns:a16="http://schemas.microsoft.com/office/drawing/2014/main" id="{6ACFFA52-DB46-4EEE-9375-C1660BBA9212}"/>
            </a:ext>
          </a:extLst>
        </xdr:cNvPr>
        <xdr:cNvCxnSpPr/>
      </xdr:nvCxnSpPr>
      <xdr:spPr>
        <a:xfrm flipV="1">
          <a:off x="18392775" y="6228334"/>
          <a:ext cx="809625" cy="1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123698</xdr:rowOff>
    </xdr:from>
    <xdr:to>
      <xdr:col>102</xdr:col>
      <xdr:colOff>165100</xdr:colOff>
      <xdr:row>37</xdr:row>
      <xdr:rowOff>53848</xdr:rowOff>
    </xdr:to>
    <xdr:sp macro="" textlink="">
      <xdr:nvSpPr>
        <xdr:cNvPr id="592" name="楕円 591">
          <a:extLst>
            <a:ext uri="{FF2B5EF4-FFF2-40B4-BE49-F238E27FC236}">
              <a16:creationId xmlns:a16="http://schemas.microsoft.com/office/drawing/2014/main" id="{D8F972FD-24BD-4248-AA9C-8DAC5B109F2F}"/>
            </a:ext>
          </a:extLst>
        </xdr:cNvPr>
        <xdr:cNvSpPr/>
      </xdr:nvSpPr>
      <xdr:spPr>
        <a:xfrm>
          <a:off x="17554575" y="596569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3048</xdr:rowOff>
    </xdr:from>
    <xdr:to>
      <xdr:col>107</xdr:col>
      <xdr:colOff>50800</xdr:colOff>
      <xdr:row>38</xdr:row>
      <xdr:rowOff>78486</xdr:rowOff>
    </xdr:to>
    <xdr:cxnSp macro="">
      <xdr:nvCxnSpPr>
        <xdr:cNvPr id="593" name="直線コネクタ 592">
          <a:extLst>
            <a:ext uri="{FF2B5EF4-FFF2-40B4-BE49-F238E27FC236}">
              <a16:creationId xmlns:a16="http://schemas.microsoft.com/office/drawing/2014/main" id="{C1A83661-B4DE-43CF-8042-5E0DAABDB08D}"/>
            </a:ext>
          </a:extLst>
        </xdr:cNvPr>
        <xdr:cNvCxnSpPr/>
      </xdr:nvCxnSpPr>
      <xdr:spPr>
        <a:xfrm>
          <a:off x="17602200" y="6003798"/>
          <a:ext cx="790575" cy="23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77978</xdr:rowOff>
    </xdr:from>
    <xdr:to>
      <xdr:col>98</xdr:col>
      <xdr:colOff>38100</xdr:colOff>
      <xdr:row>37</xdr:row>
      <xdr:rowOff>8128</xdr:rowOff>
    </xdr:to>
    <xdr:sp macro="" textlink="">
      <xdr:nvSpPr>
        <xdr:cNvPr id="594" name="楕円 593">
          <a:extLst>
            <a:ext uri="{FF2B5EF4-FFF2-40B4-BE49-F238E27FC236}">
              <a16:creationId xmlns:a16="http://schemas.microsoft.com/office/drawing/2014/main" id="{BBBC05C9-C12A-4650-A108-ACFED967E59F}"/>
            </a:ext>
          </a:extLst>
        </xdr:cNvPr>
        <xdr:cNvSpPr/>
      </xdr:nvSpPr>
      <xdr:spPr>
        <a:xfrm>
          <a:off x="16754475" y="591680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128778</xdr:rowOff>
    </xdr:from>
    <xdr:to>
      <xdr:col>102</xdr:col>
      <xdr:colOff>114300</xdr:colOff>
      <xdr:row>37</xdr:row>
      <xdr:rowOff>3048</xdr:rowOff>
    </xdr:to>
    <xdr:cxnSp macro="">
      <xdr:nvCxnSpPr>
        <xdr:cNvPr id="595" name="直線コネクタ 594">
          <a:extLst>
            <a:ext uri="{FF2B5EF4-FFF2-40B4-BE49-F238E27FC236}">
              <a16:creationId xmlns:a16="http://schemas.microsoft.com/office/drawing/2014/main" id="{B66270B4-1197-4E23-B587-2DD8F749FBF3}"/>
            </a:ext>
          </a:extLst>
        </xdr:cNvPr>
        <xdr:cNvCxnSpPr/>
      </xdr:nvCxnSpPr>
      <xdr:spPr>
        <a:xfrm>
          <a:off x="16802100" y="5964428"/>
          <a:ext cx="8001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70121</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AF7ADC32-8FBD-408E-9A0C-5683772D2239}"/>
            </a:ext>
          </a:extLst>
        </xdr:cNvPr>
        <xdr:cNvSpPr txBox="1"/>
      </xdr:nvSpPr>
      <xdr:spPr>
        <a:xfrm>
          <a:off x="18983402" y="6391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DDCFFAD4-3303-4824-B192-707676BB9F14}"/>
            </a:ext>
          </a:extLst>
        </xdr:cNvPr>
        <xdr:cNvSpPr txBox="1"/>
      </xdr:nvSpPr>
      <xdr:spPr>
        <a:xfrm>
          <a:off x="18183302" y="6409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76979</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36BD6959-A3D7-4D26-83D7-EBF92D739C61}"/>
            </a:ext>
          </a:extLst>
        </xdr:cNvPr>
        <xdr:cNvSpPr txBox="1"/>
      </xdr:nvSpPr>
      <xdr:spPr>
        <a:xfrm>
          <a:off x="17383202" y="6401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45DCD390-4000-49A8-8D85-E13011379C38}"/>
            </a:ext>
          </a:extLst>
        </xdr:cNvPr>
        <xdr:cNvSpPr txBox="1"/>
      </xdr:nvSpPr>
      <xdr:spPr>
        <a:xfrm>
          <a:off x="16592627" y="6412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129811</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F542954F-A8CC-4489-ABCD-2610F53EE669}"/>
            </a:ext>
          </a:extLst>
        </xdr:cNvPr>
        <xdr:cNvSpPr txBox="1"/>
      </xdr:nvSpPr>
      <xdr:spPr>
        <a:xfrm>
          <a:off x="18983402" y="596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145813</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932EA573-A68A-4930-B0B9-BC9FB2F77D3F}"/>
            </a:ext>
          </a:extLst>
        </xdr:cNvPr>
        <xdr:cNvSpPr txBox="1"/>
      </xdr:nvSpPr>
      <xdr:spPr>
        <a:xfrm>
          <a:off x="18183302" y="5981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70375</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71829A32-BB32-48F3-9643-0CC1C63A2EE7}"/>
            </a:ext>
          </a:extLst>
        </xdr:cNvPr>
        <xdr:cNvSpPr txBox="1"/>
      </xdr:nvSpPr>
      <xdr:spPr>
        <a:xfrm>
          <a:off x="17383202" y="5744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24655</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54D157B7-FF48-4F5B-A340-5BB9D5C72013}"/>
            </a:ext>
          </a:extLst>
        </xdr:cNvPr>
        <xdr:cNvSpPr txBox="1"/>
      </xdr:nvSpPr>
      <xdr:spPr>
        <a:xfrm>
          <a:off x="16592627" y="5704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02C501D3-5609-41B5-812C-41A592D33795}"/>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E9F3F763-C819-4819-BF8C-4A32A6E47E75}"/>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0F534334-E19D-4DB5-B02E-C1B0D8302536}"/>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54D72D2A-F96E-4A2B-BA95-7AA175FBD621}"/>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29DFF2B3-FD72-49A3-918A-E9BC8108FFB1}"/>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A1C481FD-C5D4-4619-B77E-A87C22BBF3AB}"/>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6FA45FA9-4245-4F55-A8BE-1654F49985FC}"/>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683F5FF7-3182-4EB3-AB48-FA46C6D9B505}"/>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41B66EEC-5A9E-41B1-BC63-4681785E57A6}"/>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1B9B9631-04E3-4043-A828-687C992B6950}"/>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86B5B5D1-3574-42C1-87CA-2AB01A21AF48}"/>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1B30BE08-7FAA-41F4-8DAD-6461DAEEB4FF}"/>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6" name="テキスト ボックス 615">
          <a:extLst>
            <a:ext uri="{FF2B5EF4-FFF2-40B4-BE49-F238E27FC236}">
              <a16:creationId xmlns:a16="http://schemas.microsoft.com/office/drawing/2014/main" id="{C5DC398B-CB27-4612-9670-853E3FB32D18}"/>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4069BFF9-C9D6-46DC-B68B-10E9CED8EF3E}"/>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797787F2-9A29-4839-A1FC-1421861343DB}"/>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F00E705E-59E3-4FD4-AE88-BEC839D60984}"/>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3E214C8D-5708-4A96-BE03-E039F381C1F6}"/>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99CC4426-53F2-46A1-A7E2-7D06CA08D072}"/>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43A1A32F-FA3A-4D94-BFDF-673242055CB9}"/>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A6DD3E6F-F4B3-4D8C-96B2-85FABCE3CD42}"/>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023431CF-D540-48B6-BE71-9D8D7BDBD2C9}"/>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B446FFC4-DAF5-4329-9A59-ED3C12281B74}"/>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6" name="テキスト ボックス 625">
          <a:extLst>
            <a:ext uri="{FF2B5EF4-FFF2-40B4-BE49-F238E27FC236}">
              <a16:creationId xmlns:a16="http://schemas.microsoft.com/office/drawing/2014/main" id="{22ABF1AA-3768-4600-A18E-2A2337F5655D}"/>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15F9D2DB-D799-40DA-8623-43789BE472D9}"/>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8" name="テキスト ボックス 627">
          <a:extLst>
            <a:ext uri="{FF2B5EF4-FFF2-40B4-BE49-F238E27FC236}">
              <a16:creationId xmlns:a16="http://schemas.microsoft.com/office/drawing/2014/main" id="{F2F24D10-526D-4AE9-A1B4-4A4B2D08A860}"/>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16C252FD-7556-463E-81CB-5D4789DC87CB}"/>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630" name="直線コネクタ 629">
          <a:extLst>
            <a:ext uri="{FF2B5EF4-FFF2-40B4-BE49-F238E27FC236}">
              <a16:creationId xmlns:a16="http://schemas.microsoft.com/office/drawing/2014/main" id="{53D98E95-95BA-4196-AE7A-20027C81ABBF}"/>
            </a:ext>
          </a:extLst>
        </xdr:cNvPr>
        <xdr:cNvCxnSpPr/>
      </xdr:nvCxnSpPr>
      <xdr:spPr>
        <a:xfrm flipV="1">
          <a:off x="14696439" y="8988878"/>
          <a:ext cx="0" cy="1429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631" name="【学校施設】&#10;有形固定資産減価償却率最小値テキスト">
          <a:extLst>
            <a:ext uri="{FF2B5EF4-FFF2-40B4-BE49-F238E27FC236}">
              <a16:creationId xmlns:a16="http://schemas.microsoft.com/office/drawing/2014/main" id="{4930AF86-1385-49AF-9674-8D96F117A559}"/>
            </a:ext>
          </a:extLst>
        </xdr:cNvPr>
        <xdr:cNvSpPr txBox="1"/>
      </xdr:nvSpPr>
      <xdr:spPr>
        <a:xfrm>
          <a:off x="14735175" y="1042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632" name="直線コネクタ 631">
          <a:extLst>
            <a:ext uri="{FF2B5EF4-FFF2-40B4-BE49-F238E27FC236}">
              <a16:creationId xmlns:a16="http://schemas.microsoft.com/office/drawing/2014/main" id="{149B1AA8-A0E6-4BE4-B58A-D034E4BBCD86}"/>
            </a:ext>
          </a:extLst>
        </xdr:cNvPr>
        <xdr:cNvCxnSpPr/>
      </xdr:nvCxnSpPr>
      <xdr:spPr>
        <a:xfrm>
          <a:off x="14611350" y="10418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633" name="【学校施設】&#10;有形固定資産減価償却率最大値テキスト">
          <a:extLst>
            <a:ext uri="{FF2B5EF4-FFF2-40B4-BE49-F238E27FC236}">
              <a16:creationId xmlns:a16="http://schemas.microsoft.com/office/drawing/2014/main" id="{8F61362F-21B9-4E26-B889-FCC192807B37}"/>
            </a:ext>
          </a:extLst>
        </xdr:cNvPr>
        <xdr:cNvSpPr txBox="1"/>
      </xdr:nvSpPr>
      <xdr:spPr>
        <a:xfrm>
          <a:off x="14735175" y="8773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634" name="直線コネクタ 633">
          <a:extLst>
            <a:ext uri="{FF2B5EF4-FFF2-40B4-BE49-F238E27FC236}">
              <a16:creationId xmlns:a16="http://schemas.microsoft.com/office/drawing/2014/main" id="{55A3195E-5623-4356-9D30-8D47521763B7}"/>
            </a:ext>
          </a:extLst>
        </xdr:cNvPr>
        <xdr:cNvCxnSpPr/>
      </xdr:nvCxnSpPr>
      <xdr:spPr>
        <a:xfrm>
          <a:off x="14611350" y="898887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635" name="【学校施設】&#10;有形固定資産減価償却率平均値テキスト">
          <a:extLst>
            <a:ext uri="{FF2B5EF4-FFF2-40B4-BE49-F238E27FC236}">
              <a16:creationId xmlns:a16="http://schemas.microsoft.com/office/drawing/2014/main" id="{2EE29E04-4606-4687-A197-B718F889EB13}"/>
            </a:ext>
          </a:extLst>
        </xdr:cNvPr>
        <xdr:cNvSpPr txBox="1"/>
      </xdr:nvSpPr>
      <xdr:spPr>
        <a:xfrm>
          <a:off x="14735175" y="95447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636" name="フローチャート: 判断 635">
          <a:extLst>
            <a:ext uri="{FF2B5EF4-FFF2-40B4-BE49-F238E27FC236}">
              <a16:creationId xmlns:a16="http://schemas.microsoft.com/office/drawing/2014/main" id="{7EC16BDB-B6BF-4BB4-85D0-B6B4F4F20C49}"/>
            </a:ext>
          </a:extLst>
        </xdr:cNvPr>
        <xdr:cNvSpPr/>
      </xdr:nvSpPr>
      <xdr:spPr>
        <a:xfrm>
          <a:off x="14649450" y="968384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637" name="フローチャート: 判断 636">
          <a:extLst>
            <a:ext uri="{FF2B5EF4-FFF2-40B4-BE49-F238E27FC236}">
              <a16:creationId xmlns:a16="http://schemas.microsoft.com/office/drawing/2014/main" id="{78CA6533-0711-4AAB-AB14-B69A3681DA62}"/>
            </a:ext>
          </a:extLst>
        </xdr:cNvPr>
        <xdr:cNvSpPr/>
      </xdr:nvSpPr>
      <xdr:spPr>
        <a:xfrm>
          <a:off x="13887450" y="964773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638" name="フローチャート: 判断 637">
          <a:extLst>
            <a:ext uri="{FF2B5EF4-FFF2-40B4-BE49-F238E27FC236}">
              <a16:creationId xmlns:a16="http://schemas.microsoft.com/office/drawing/2014/main" id="{41A60782-3B14-444C-9790-3A927E140020}"/>
            </a:ext>
          </a:extLst>
        </xdr:cNvPr>
        <xdr:cNvSpPr/>
      </xdr:nvSpPr>
      <xdr:spPr>
        <a:xfrm>
          <a:off x="13096875" y="962170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639" name="フローチャート: 判断 638">
          <a:extLst>
            <a:ext uri="{FF2B5EF4-FFF2-40B4-BE49-F238E27FC236}">
              <a16:creationId xmlns:a16="http://schemas.microsoft.com/office/drawing/2014/main" id="{0C8D2CF8-16C0-4F9E-ACFF-150D6EF8340E}"/>
            </a:ext>
          </a:extLst>
        </xdr:cNvPr>
        <xdr:cNvSpPr/>
      </xdr:nvSpPr>
      <xdr:spPr>
        <a:xfrm>
          <a:off x="12296775" y="95889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640" name="フローチャート: 判断 639">
          <a:extLst>
            <a:ext uri="{FF2B5EF4-FFF2-40B4-BE49-F238E27FC236}">
              <a16:creationId xmlns:a16="http://schemas.microsoft.com/office/drawing/2014/main" id="{380A3481-F8F9-4811-A987-9C61CF913967}"/>
            </a:ext>
          </a:extLst>
        </xdr:cNvPr>
        <xdr:cNvSpPr/>
      </xdr:nvSpPr>
      <xdr:spPr>
        <a:xfrm>
          <a:off x="11487150" y="959221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24CE0D5-7B0E-4B00-AE18-B874BD4D20BA}"/>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B647BCDA-E479-4E5A-B194-A41A4C33ABEA}"/>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DF981651-03B7-4A93-A4F5-665E1A9A0E88}"/>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E6CE668A-6FA2-4060-A39F-370B9D8086EE}"/>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A4960E56-BDB8-400E-9FB5-F2DDC7DF9223}"/>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83094</xdr:rowOff>
    </xdr:from>
    <xdr:to>
      <xdr:col>85</xdr:col>
      <xdr:colOff>177800</xdr:colOff>
      <xdr:row>63</xdr:row>
      <xdr:rowOff>13244</xdr:rowOff>
    </xdr:to>
    <xdr:sp macro="" textlink="">
      <xdr:nvSpPr>
        <xdr:cNvPr id="646" name="楕円 645">
          <a:extLst>
            <a:ext uri="{FF2B5EF4-FFF2-40B4-BE49-F238E27FC236}">
              <a16:creationId xmlns:a16="http://schemas.microsoft.com/office/drawing/2014/main" id="{F3EFCCE3-E1FB-427B-B609-CD89BDA0040C}"/>
            </a:ext>
          </a:extLst>
        </xdr:cNvPr>
        <xdr:cNvSpPr/>
      </xdr:nvSpPr>
      <xdr:spPr>
        <a:xfrm>
          <a:off x="14649450" y="1013514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61521</xdr:rowOff>
    </xdr:from>
    <xdr:ext cx="405111" cy="259045"/>
    <xdr:sp macro="" textlink="">
      <xdr:nvSpPr>
        <xdr:cNvPr id="647" name="【学校施設】&#10;有形固定資産減価償却率該当値テキスト">
          <a:extLst>
            <a:ext uri="{FF2B5EF4-FFF2-40B4-BE49-F238E27FC236}">
              <a16:creationId xmlns:a16="http://schemas.microsoft.com/office/drawing/2014/main" id="{7528FF58-CF90-4824-AAC0-676AABB413CF}"/>
            </a:ext>
          </a:extLst>
        </xdr:cNvPr>
        <xdr:cNvSpPr txBox="1"/>
      </xdr:nvSpPr>
      <xdr:spPr>
        <a:xfrm>
          <a:off x="14735175" y="10113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78196</xdr:rowOff>
    </xdr:from>
    <xdr:to>
      <xdr:col>81</xdr:col>
      <xdr:colOff>101600</xdr:colOff>
      <xdr:row>62</xdr:row>
      <xdr:rowOff>8346</xdr:rowOff>
    </xdr:to>
    <xdr:sp macro="" textlink="">
      <xdr:nvSpPr>
        <xdr:cNvPr id="648" name="楕円 647">
          <a:extLst>
            <a:ext uri="{FF2B5EF4-FFF2-40B4-BE49-F238E27FC236}">
              <a16:creationId xmlns:a16="http://schemas.microsoft.com/office/drawing/2014/main" id="{CAE0D7A8-1E88-4E8B-83D9-7A3110E264A9}"/>
            </a:ext>
          </a:extLst>
        </xdr:cNvPr>
        <xdr:cNvSpPr/>
      </xdr:nvSpPr>
      <xdr:spPr>
        <a:xfrm>
          <a:off x="13887450" y="996514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128996</xdr:rowOff>
    </xdr:from>
    <xdr:to>
      <xdr:col>85</xdr:col>
      <xdr:colOff>127000</xdr:colOff>
      <xdr:row>62</xdr:row>
      <xdr:rowOff>133894</xdr:rowOff>
    </xdr:to>
    <xdr:cxnSp macro="">
      <xdr:nvCxnSpPr>
        <xdr:cNvPr id="649" name="直線コネクタ 648">
          <a:extLst>
            <a:ext uri="{FF2B5EF4-FFF2-40B4-BE49-F238E27FC236}">
              <a16:creationId xmlns:a16="http://schemas.microsoft.com/office/drawing/2014/main" id="{30641C2D-9163-402A-AC6E-974273E45E99}"/>
            </a:ext>
          </a:extLst>
        </xdr:cNvPr>
        <xdr:cNvCxnSpPr/>
      </xdr:nvCxnSpPr>
      <xdr:spPr>
        <a:xfrm>
          <a:off x="13935075" y="10012771"/>
          <a:ext cx="762000" cy="169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19413</xdr:rowOff>
    </xdr:from>
    <xdr:to>
      <xdr:col>76</xdr:col>
      <xdr:colOff>165100</xdr:colOff>
      <xdr:row>61</xdr:row>
      <xdr:rowOff>121013</xdr:rowOff>
    </xdr:to>
    <xdr:sp macro="" textlink="">
      <xdr:nvSpPr>
        <xdr:cNvPr id="650" name="楕円 649">
          <a:extLst>
            <a:ext uri="{FF2B5EF4-FFF2-40B4-BE49-F238E27FC236}">
              <a16:creationId xmlns:a16="http://schemas.microsoft.com/office/drawing/2014/main" id="{FAFE764B-2BF3-4F4F-A2AC-9BBC48D7D9DB}"/>
            </a:ext>
          </a:extLst>
        </xdr:cNvPr>
        <xdr:cNvSpPr/>
      </xdr:nvSpPr>
      <xdr:spPr>
        <a:xfrm>
          <a:off x="13096875" y="990636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70213</xdr:rowOff>
    </xdr:from>
    <xdr:to>
      <xdr:col>81</xdr:col>
      <xdr:colOff>50800</xdr:colOff>
      <xdr:row>61</xdr:row>
      <xdr:rowOff>128996</xdr:rowOff>
    </xdr:to>
    <xdr:cxnSp macro="">
      <xdr:nvCxnSpPr>
        <xdr:cNvPr id="651" name="直線コネクタ 650">
          <a:extLst>
            <a:ext uri="{FF2B5EF4-FFF2-40B4-BE49-F238E27FC236}">
              <a16:creationId xmlns:a16="http://schemas.microsoft.com/office/drawing/2014/main" id="{11BEB1AC-7C69-45C1-B4BE-B4CE88C16083}"/>
            </a:ext>
          </a:extLst>
        </xdr:cNvPr>
        <xdr:cNvCxnSpPr/>
      </xdr:nvCxnSpPr>
      <xdr:spPr>
        <a:xfrm>
          <a:off x="13144500" y="9953988"/>
          <a:ext cx="790575"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81462</xdr:rowOff>
    </xdr:from>
    <xdr:to>
      <xdr:col>72</xdr:col>
      <xdr:colOff>38100</xdr:colOff>
      <xdr:row>62</xdr:row>
      <xdr:rowOff>11612</xdr:rowOff>
    </xdr:to>
    <xdr:sp macro="" textlink="">
      <xdr:nvSpPr>
        <xdr:cNvPr id="652" name="楕円 651">
          <a:extLst>
            <a:ext uri="{FF2B5EF4-FFF2-40B4-BE49-F238E27FC236}">
              <a16:creationId xmlns:a16="http://schemas.microsoft.com/office/drawing/2014/main" id="{3D8A213A-61E7-4E2B-BFCC-A7B87EAD290E}"/>
            </a:ext>
          </a:extLst>
        </xdr:cNvPr>
        <xdr:cNvSpPr/>
      </xdr:nvSpPr>
      <xdr:spPr>
        <a:xfrm>
          <a:off x="12296775" y="997158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70213</xdr:rowOff>
    </xdr:from>
    <xdr:to>
      <xdr:col>76</xdr:col>
      <xdr:colOff>114300</xdr:colOff>
      <xdr:row>61</xdr:row>
      <xdr:rowOff>132262</xdr:rowOff>
    </xdr:to>
    <xdr:cxnSp macro="">
      <xdr:nvCxnSpPr>
        <xdr:cNvPr id="653" name="直線コネクタ 652">
          <a:extLst>
            <a:ext uri="{FF2B5EF4-FFF2-40B4-BE49-F238E27FC236}">
              <a16:creationId xmlns:a16="http://schemas.microsoft.com/office/drawing/2014/main" id="{6C4CAC78-813B-4F71-B2A8-B3AEFF91FA91}"/>
            </a:ext>
          </a:extLst>
        </xdr:cNvPr>
        <xdr:cNvCxnSpPr/>
      </xdr:nvCxnSpPr>
      <xdr:spPr>
        <a:xfrm flipV="1">
          <a:off x="12344400" y="9953988"/>
          <a:ext cx="800100" cy="6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68399</xdr:rowOff>
    </xdr:from>
    <xdr:to>
      <xdr:col>67</xdr:col>
      <xdr:colOff>101600</xdr:colOff>
      <xdr:row>61</xdr:row>
      <xdr:rowOff>169999</xdr:rowOff>
    </xdr:to>
    <xdr:sp macro="" textlink="">
      <xdr:nvSpPr>
        <xdr:cNvPr id="654" name="楕円 653">
          <a:extLst>
            <a:ext uri="{FF2B5EF4-FFF2-40B4-BE49-F238E27FC236}">
              <a16:creationId xmlns:a16="http://schemas.microsoft.com/office/drawing/2014/main" id="{133366EB-8EEC-4162-9D47-4A0E19BCF231}"/>
            </a:ext>
          </a:extLst>
        </xdr:cNvPr>
        <xdr:cNvSpPr/>
      </xdr:nvSpPr>
      <xdr:spPr>
        <a:xfrm>
          <a:off x="11487150" y="995217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119199</xdr:rowOff>
    </xdr:from>
    <xdr:to>
      <xdr:col>71</xdr:col>
      <xdr:colOff>177800</xdr:colOff>
      <xdr:row>61</xdr:row>
      <xdr:rowOff>132262</xdr:rowOff>
    </xdr:to>
    <xdr:cxnSp macro="">
      <xdr:nvCxnSpPr>
        <xdr:cNvPr id="655" name="直線コネクタ 654">
          <a:extLst>
            <a:ext uri="{FF2B5EF4-FFF2-40B4-BE49-F238E27FC236}">
              <a16:creationId xmlns:a16="http://schemas.microsoft.com/office/drawing/2014/main" id="{417884EE-4630-46B8-B9AE-9FD1C338232E}"/>
            </a:ext>
          </a:extLst>
        </xdr:cNvPr>
        <xdr:cNvCxnSpPr/>
      </xdr:nvCxnSpPr>
      <xdr:spPr>
        <a:xfrm>
          <a:off x="11534775" y="10009324"/>
          <a:ext cx="809625" cy="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656" name="n_1aveValue【学校施設】&#10;有形固定資産減価償却率">
          <a:extLst>
            <a:ext uri="{FF2B5EF4-FFF2-40B4-BE49-F238E27FC236}">
              <a16:creationId xmlns:a16="http://schemas.microsoft.com/office/drawing/2014/main" id="{2FD31E2B-AEE2-41E5-ADCF-A6E76538AC0E}"/>
            </a:ext>
          </a:extLst>
        </xdr:cNvPr>
        <xdr:cNvSpPr txBox="1"/>
      </xdr:nvSpPr>
      <xdr:spPr>
        <a:xfrm>
          <a:off x="13745219" y="9432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657" name="n_2aveValue【学校施設】&#10;有形固定資産減価償却率">
          <a:extLst>
            <a:ext uri="{FF2B5EF4-FFF2-40B4-BE49-F238E27FC236}">
              <a16:creationId xmlns:a16="http://schemas.microsoft.com/office/drawing/2014/main" id="{8D664A35-1628-4EAF-B1F7-9DE99BF8FD10}"/>
            </a:ext>
          </a:extLst>
        </xdr:cNvPr>
        <xdr:cNvSpPr txBox="1"/>
      </xdr:nvSpPr>
      <xdr:spPr>
        <a:xfrm>
          <a:off x="12964169" y="9409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658" name="n_3aveValue【学校施設】&#10;有形固定資産減価償却率">
          <a:extLst>
            <a:ext uri="{FF2B5EF4-FFF2-40B4-BE49-F238E27FC236}">
              <a16:creationId xmlns:a16="http://schemas.microsoft.com/office/drawing/2014/main" id="{69214DBB-114D-470C-8510-9848D5EB6F44}"/>
            </a:ext>
          </a:extLst>
        </xdr:cNvPr>
        <xdr:cNvSpPr txBox="1"/>
      </xdr:nvSpPr>
      <xdr:spPr>
        <a:xfrm>
          <a:off x="12164069" y="9383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659" name="n_4aveValue【学校施設】&#10;有形固定資産減価償却率">
          <a:extLst>
            <a:ext uri="{FF2B5EF4-FFF2-40B4-BE49-F238E27FC236}">
              <a16:creationId xmlns:a16="http://schemas.microsoft.com/office/drawing/2014/main" id="{D6EE0C95-ED79-4306-A621-64FE15CA25F2}"/>
            </a:ext>
          </a:extLst>
        </xdr:cNvPr>
        <xdr:cNvSpPr txBox="1"/>
      </xdr:nvSpPr>
      <xdr:spPr>
        <a:xfrm>
          <a:off x="11354444" y="9380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170923</xdr:rowOff>
    </xdr:from>
    <xdr:ext cx="405111" cy="259045"/>
    <xdr:sp macro="" textlink="">
      <xdr:nvSpPr>
        <xdr:cNvPr id="660" name="n_1mainValue【学校施設】&#10;有形固定資産減価償却率">
          <a:extLst>
            <a:ext uri="{FF2B5EF4-FFF2-40B4-BE49-F238E27FC236}">
              <a16:creationId xmlns:a16="http://schemas.microsoft.com/office/drawing/2014/main" id="{08FDE343-CC09-4C2D-8D69-045F1CEAEBF1}"/>
            </a:ext>
          </a:extLst>
        </xdr:cNvPr>
        <xdr:cNvSpPr txBox="1"/>
      </xdr:nvSpPr>
      <xdr:spPr>
        <a:xfrm>
          <a:off x="13745219" y="1004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112140</xdr:rowOff>
    </xdr:from>
    <xdr:ext cx="405111" cy="259045"/>
    <xdr:sp macro="" textlink="">
      <xdr:nvSpPr>
        <xdr:cNvPr id="661" name="n_2mainValue【学校施設】&#10;有形固定資産減価償却率">
          <a:extLst>
            <a:ext uri="{FF2B5EF4-FFF2-40B4-BE49-F238E27FC236}">
              <a16:creationId xmlns:a16="http://schemas.microsoft.com/office/drawing/2014/main" id="{53458D5B-DC6A-49B2-98EE-B16EBD0EA913}"/>
            </a:ext>
          </a:extLst>
        </xdr:cNvPr>
        <xdr:cNvSpPr txBox="1"/>
      </xdr:nvSpPr>
      <xdr:spPr>
        <a:xfrm>
          <a:off x="12964169" y="9999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2739</xdr:rowOff>
    </xdr:from>
    <xdr:ext cx="405111" cy="259045"/>
    <xdr:sp macro="" textlink="">
      <xdr:nvSpPr>
        <xdr:cNvPr id="662" name="n_3mainValue【学校施設】&#10;有形固定資産減価償却率">
          <a:extLst>
            <a:ext uri="{FF2B5EF4-FFF2-40B4-BE49-F238E27FC236}">
              <a16:creationId xmlns:a16="http://schemas.microsoft.com/office/drawing/2014/main" id="{1A4263E5-5D04-4056-8636-2632BAAEA432}"/>
            </a:ext>
          </a:extLst>
        </xdr:cNvPr>
        <xdr:cNvSpPr txBox="1"/>
      </xdr:nvSpPr>
      <xdr:spPr>
        <a:xfrm>
          <a:off x="12164069" y="1005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161126</xdr:rowOff>
    </xdr:from>
    <xdr:ext cx="405111" cy="259045"/>
    <xdr:sp macro="" textlink="">
      <xdr:nvSpPr>
        <xdr:cNvPr id="663" name="n_4mainValue【学校施設】&#10;有形固定資産減価償却率">
          <a:extLst>
            <a:ext uri="{FF2B5EF4-FFF2-40B4-BE49-F238E27FC236}">
              <a16:creationId xmlns:a16="http://schemas.microsoft.com/office/drawing/2014/main" id="{D23523C7-23EC-4628-9C3E-97D2418FC720}"/>
            </a:ext>
          </a:extLst>
        </xdr:cNvPr>
        <xdr:cNvSpPr txBox="1"/>
      </xdr:nvSpPr>
      <xdr:spPr>
        <a:xfrm>
          <a:off x="11354444" y="10051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7E39A53B-924D-4610-85B5-DA102A3C4580}"/>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37F96CEB-D7B9-4D9D-831C-2E8DF57A5CAF}"/>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1C8A07BC-418B-48DE-9AA2-5B5A79162915}"/>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6D7290D0-FCA6-4F8F-B133-C17F89FE26E9}"/>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C5E6B97F-A9A5-4A28-A282-48848DCE05BD}"/>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E2C5C1CF-BE94-403E-91F9-93A66EC0F965}"/>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6ABF82C0-593A-4642-A3AB-B61CEF9BA0C8}"/>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F827D51D-7823-42DB-BB66-C3D3CDCE8C21}"/>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D000B85C-9FEA-43D5-AD4B-A80DA3EDA502}"/>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349D00BD-6DF7-429B-98C9-B39425BA7561}"/>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152A2608-37A5-4D8E-A7A5-72506FDAE56B}"/>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80E5EC70-ACB9-4CEF-A43D-C6BE22DE3125}"/>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A0EAA4F7-9AC2-4B67-87E5-94545846F080}"/>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C1A0B547-B264-4A23-938D-6B9D3233D5DB}"/>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586BE3A0-AE63-4B2C-BB48-2B23E3A714C8}"/>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A2AB31EA-A391-4756-9A71-A95D043E1D8C}"/>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A72128E5-DB2D-40D5-8C3B-62462324F65B}"/>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1C0EA299-055C-46C9-B863-A66804D49BCF}"/>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FDF3F90C-0F2D-4CAC-A8EA-C3B4EE2C1DAF}"/>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DDBE769B-1DC5-41DC-A8DB-E2F8C658BDDA}"/>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D5CF7307-BAF6-4544-9B9A-83B50B61B1A1}"/>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5" name="テキスト ボックス 684">
          <a:extLst>
            <a:ext uri="{FF2B5EF4-FFF2-40B4-BE49-F238E27FC236}">
              <a16:creationId xmlns:a16="http://schemas.microsoft.com/office/drawing/2014/main" id="{E821CC65-BB48-4CD0-AC94-717335DA4092}"/>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81044B6A-FDEB-42DB-BCC9-FE5B718BAE4D}"/>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687" name="直線コネクタ 686">
          <a:extLst>
            <a:ext uri="{FF2B5EF4-FFF2-40B4-BE49-F238E27FC236}">
              <a16:creationId xmlns:a16="http://schemas.microsoft.com/office/drawing/2014/main" id="{EE30FF84-B7FA-4E53-BCE8-0E9DB4A7D98B}"/>
            </a:ext>
          </a:extLst>
        </xdr:cNvPr>
        <xdr:cNvCxnSpPr/>
      </xdr:nvCxnSpPr>
      <xdr:spPr>
        <a:xfrm flipV="1">
          <a:off x="19954239" y="9029509"/>
          <a:ext cx="0" cy="1188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688" name="【学校施設】&#10;一人当たり面積最小値テキスト">
          <a:extLst>
            <a:ext uri="{FF2B5EF4-FFF2-40B4-BE49-F238E27FC236}">
              <a16:creationId xmlns:a16="http://schemas.microsoft.com/office/drawing/2014/main" id="{B3991CDF-2550-4AD4-B81D-B1EFA76193FA}"/>
            </a:ext>
          </a:extLst>
        </xdr:cNvPr>
        <xdr:cNvSpPr txBox="1"/>
      </xdr:nvSpPr>
      <xdr:spPr>
        <a:xfrm>
          <a:off x="19992975" y="10222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689" name="直線コネクタ 688">
          <a:extLst>
            <a:ext uri="{FF2B5EF4-FFF2-40B4-BE49-F238E27FC236}">
              <a16:creationId xmlns:a16="http://schemas.microsoft.com/office/drawing/2014/main" id="{DE6857CA-9066-48C2-8623-FF10F165E566}"/>
            </a:ext>
          </a:extLst>
        </xdr:cNvPr>
        <xdr:cNvCxnSpPr/>
      </xdr:nvCxnSpPr>
      <xdr:spPr>
        <a:xfrm>
          <a:off x="19878675" y="102184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690" name="【学校施設】&#10;一人当たり面積最大値テキスト">
          <a:extLst>
            <a:ext uri="{FF2B5EF4-FFF2-40B4-BE49-F238E27FC236}">
              <a16:creationId xmlns:a16="http://schemas.microsoft.com/office/drawing/2014/main" id="{1AF83D96-28D4-473E-A259-E1E2AD98DD82}"/>
            </a:ext>
          </a:extLst>
        </xdr:cNvPr>
        <xdr:cNvSpPr txBox="1"/>
      </xdr:nvSpPr>
      <xdr:spPr>
        <a:xfrm>
          <a:off x="19992975" y="881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691" name="直線コネクタ 690">
          <a:extLst>
            <a:ext uri="{FF2B5EF4-FFF2-40B4-BE49-F238E27FC236}">
              <a16:creationId xmlns:a16="http://schemas.microsoft.com/office/drawing/2014/main" id="{4D907B65-1A5E-49CD-92BE-C369A929EB8F}"/>
            </a:ext>
          </a:extLst>
        </xdr:cNvPr>
        <xdr:cNvCxnSpPr/>
      </xdr:nvCxnSpPr>
      <xdr:spPr>
        <a:xfrm>
          <a:off x="19878675" y="90295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692" name="【学校施設】&#10;一人当たり面積平均値テキスト">
          <a:extLst>
            <a:ext uri="{FF2B5EF4-FFF2-40B4-BE49-F238E27FC236}">
              <a16:creationId xmlns:a16="http://schemas.microsoft.com/office/drawing/2014/main" id="{4E171EAC-2B6F-4A24-A506-B9F86CBA8949}"/>
            </a:ext>
          </a:extLst>
        </xdr:cNvPr>
        <xdr:cNvSpPr txBox="1"/>
      </xdr:nvSpPr>
      <xdr:spPr>
        <a:xfrm>
          <a:off x="19992975" y="99551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693" name="フローチャート: 判断 692">
          <a:extLst>
            <a:ext uri="{FF2B5EF4-FFF2-40B4-BE49-F238E27FC236}">
              <a16:creationId xmlns:a16="http://schemas.microsoft.com/office/drawing/2014/main" id="{F59DFA15-EC5A-4C59-8911-A53D4CC00686}"/>
            </a:ext>
          </a:extLst>
        </xdr:cNvPr>
        <xdr:cNvSpPr/>
      </xdr:nvSpPr>
      <xdr:spPr>
        <a:xfrm>
          <a:off x="19897725" y="997032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694" name="フローチャート: 判断 693">
          <a:extLst>
            <a:ext uri="{FF2B5EF4-FFF2-40B4-BE49-F238E27FC236}">
              <a16:creationId xmlns:a16="http://schemas.microsoft.com/office/drawing/2014/main" id="{8D432BC9-19EF-424D-9BC4-2D63F648FFE1}"/>
            </a:ext>
          </a:extLst>
        </xdr:cNvPr>
        <xdr:cNvSpPr/>
      </xdr:nvSpPr>
      <xdr:spPr>
        <a:xfrm>
          <a:off x="19154775" y="997546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695" name="フローチャート: 判断 694">
          <a:extLst>
            <a:ext uri="{FF2B5EF4-FFF2-40B4-BE49-F238E27FC236}">
              <a16:creationId xmlns:a16="http://schemas.microsoft.com/office/drawing/2014/main" id="{40D6973B-37EC-4F92-8A56-D038B92CD749}"/>
            </a:ext>
          </a:extLst>
        </xdr:cNvPr>
        <xdr:cNvSpPr/>
      </xdr:nvSpPr>
      <xdr:spPr>
        <a:xfrm>
          <a:off x="18345150" y="998924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696" name="フローチャート: 判断 695">
          <a:extLst>
            <a:ext uri="{FF2B5EF4-FFF2-40B4-BE49-F238E27FC236}">
              <a16:creationId xmlns:a16="http://schemas.microsoft.com/office/drawing/2014/main" id="{15A5EB76-5B4C-4A60-8161-43CCF38DFCE9}"/>
            </a:ext>
          </a:extLst>
        </xdr:cNvPr>
        <xdr:cNvSpPr/>
      </xdr:nvSpPr>
      <xdr:spPr>
        <a:xfrm>
          <a:off x="17554575" y="998982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697" name="フローチャート: 判断 696">
          <a:extLst>
            <a:ext uri="{FF2B5EF4-FFF2-40B4-BE49-F238E27FC236}">
              <a16:creationId xmlns:a16="http://schemas.microsoft.com/office/drawing/2014/main" id="{E4C2BF4F-42DF-4D4C-A877-055472F3300E}"/>
            </a:ext>
          </a:extLst>
        </xdr:cNvPr>
        <xdr:cNvSpPr/>
      </xdr:nvSpPr>
      <xdr:spPr>
        <a:xfrm>
          <a:off x="16754475" y="998943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DEAB04ED-1738-47F6-B225-B38B8CF1906D}"/>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FDB9FC83-A4A8-4E27-BF9E-6C87BC304AA7}"/>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5BDAFA04-985B-4F7B-998E-F107FBF5D4A1}"/>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BA03D009-C497-4443-ABB9-7D14A3A50A42}"/>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EA00C49F-1F94-4FA0-A22E-586E93C283A9}"/>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1016</xdr:rowOff>
    </xdr:from>
    <xdr:to>
      <xdr:col>116</xdr:col>
      <xdr:colOff>114300</xdr:colOff>
      <xdr:row>60</xdr:row>
      <xdr:rowOff>102616</xdr:rowOff>
    </xdr:to>
    <xdr:sp macro="" textlink="">
      <xdr:nvSpPr>
        <xdr:cNvPr id="703" name="楕円 702">
          <a:extLst>
            <a:ext uri="{FF2B5EF4-FFF2-40B4-BE49-F238E27FC236}">
              <a16:creationId xmlns:a16="http://schemas.microsoft.com/office/drawing/2014/main" id="{4E04DECE-EE0C-4E25-BF3C-2DC697B04B40}"/>
            </a:ext>
          </a:extLst>
        </xdr:cNvPr>
        <xdr:cNvSpPr/>
      </xdr:nvSpPr>
      <xdr:spPr>
        <a:xfrm>
          <a:off x="19897725" y="972604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23893</xdr:rowOff>
    </xdr:from>
    <xdr:ext cx="469744" cy="259045"/>
    <xdr:sp macro="" textlink="">
      <xdr:nvSpPr>
        <xdr:cNvPr id="704" name="【学校施設】&#10;一人当たり面積該当値テキスト">
          <a:extLst>
            <a:ext uri="{FF2B5EF4-FFF2-40B4-BE49-F238E27FC236}">
              <a16:creationId xmlns:a16="http://schemas.microsoft.com/office/drawing/2014/main" id="{93E6A87D-E302-432B-B4FB-4DBDC4AF6061}"/>
            </a:ext>
          </a:extLst>
        </xdr:cNvPr>
        <xdr:cNvSpPr txBox="1"/>
      </xdr:nvSpPr>
      <xdr:spPr>
        <a:xfrm>
          <a:off x="19992975" y="959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68834</xdr:rowOff>
    </xdr:from>
    <xdr:to>
      <xdr:col>112</xdr:col>
      <xdr:colOff>38100</xdr:colOff>
      <xdr:row>60</xdr:row>
      <xdr:rowOff>170434</xdr:rowOff>
    </xdr:to>
    <xdr:sp macro="" textlink="">
      <xdr:nvSpPr>
        <xdr:cNvPr id="705" name="楕円 704">
          <a:extLst>
            <a:ext uri="{FF2B5EF4-FFF2-40B4-BE49-F238E27FC236}">
              <a16:creationId xmlns:a16="http://schemas.microsoft.com/office/drawing/2014/main" id="{F270B849-838D-4DCC-AF1A-4800F123685B}"/>
            </a:ext>
          </a:extLst>
        </xdr:cNvPr>
        <xdr:cNvSpPr/>
      </xdr:nvSpPr>
      <xdr:spPr>
        <a:xfrm>
          <a:off x="19154775" y="979068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51816</xdr:rowOff>
    </xdr:from>
    <xdr:to>
      <xdr:col>116</xdr:col>
      <xdr:colOff>63500</xdr:colOff>
      <xdr:row>60</xdr:row>
      <xdr:rowOff>119634</xdr:rowOff>
    </xdr:to>
    <xdr:cxnSp macro="">
      <xdr:nvCxnSpPr>
        <xdr:cNvPr id="706" name="直線コネクタ 705">
          <a:extLst>
            <a:ext uri="{FF2B5EF4-FFF2-40B4-BE49-F238E27FC236}">
              <a16:creationId xmlns:a16="http://schemas.microsoft.com/office/drawing/2014/main" id="{02C4278C-9DC7-4DBC-81E4-CF6011C5E5F3}"/>
            </a:ext>
          </a:extLst>
        </xdr:cNvPr>
        <xdr:cNvCxnSpPr/>
      </xdr:nvCxnSpPr>
      <xdr:spPr>
        <a:xfrm flipV="1">
          <a:off x="19202400" y="9773666"/>
          <a:ext cx="752475" cy="74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87313</xdr:rowOff>
    </xdr:from>
    <xdr:to>
      <xdr:col>107</xdr:col>
      <xdr:colOff>101600</xdr:colOff>
      <xdr:row>61</xdr:row>
      <xdr:rowOff>17463</xdr:rowOff>
    </xdr:to>
    <xdr:sp macro="" textlink="">
      <xdr:nvSpPr>
        <xdr:cNvPr id="707" name="楕円 706">
          <a:extLst>
            <a:ext uri="{FF2B5EF4-FFF2-40B4-BE49-F238E27FC236}">
              <a16:creationId xmlns:a16="http://schemas.microsoft.com/office/drawing/2014/main" id="{A53A29CA-0A57-4F7F-AD89-DAF538D1549C}"/>
            </a:ext>
          </a:extLst>
        </xdr:cNvPr>
        <xdr:cNvSpPr/>
      </xdr:nvSpPr>
      <xdr:spPr>
        <a:xfrm>
          <a:off x="18345150" y="980916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119634</xdr:rowOff>
    </xdr:from>
    <xdr:to>
      <xdr:col>111</xdr:col>
      <xdr:colOff>177800</xdr:colOff>
      <xdr:row>60</xdr:row>
      <xdr:rowOff>138113</xdr:rowOff>
    </xdr:to>
    <xdr:cxnSp macro="">
      <xdr:nvCxnSpPr>
        <xdr:cNvPr id="708" name="直線コネクタ 707">
          <a:extLst>
            <a:ext uri="{FF2B5EF4-FFF2-40B4-BE49-F238E27FC236}">
              <a16:creationId xmlns:a16="http://schemas.microsoft.com/office/drawing/2014/main" id="{9974FEFA-9E20-405A-91E6-9590113BC090}"/>
            </a:ext>
          </a:extLst>
        </xdr:cNvPr>
        <xdr:cNvCxnSpPr/>
      </xdr:nvCxnSpPr>
      <xdr:spPr>
        <a:xfrm flipV="1">
          <a:off x="18392775" y="9847834"/>
          <a:ext cx="809625" cy="18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105410</xdr:rowOff>
    </xdr:from>
    <xdr:to>
      <xdr:col>102</xdr:col>
      <xdr:colOff>165100</xdr:colOff>
      <xdr:row>61</xdr:row>
      <xdr:rowOff>35560</xdr:rowOff>
    </xdr:to>
    <xdr:sp macro="" textlink="">
      <xdr:nvSpPr>
        <xdr:cNvPr id="709" name="楕円 708">
          <a:extLst>
            <a:ext uri="{FF2B5EF4-FFF2-40B4-BE49-F238E27FC236}">
              <a16:creationId xmlns:a16="http://schemas.microsoft.com/office/drawing/2014/main" id="{E15CF3B5-D23C-423E-AA4A-ADC3A4DD6695}"/>
            </a:ext>
          </a:extLst>
        </xdr:cNvPr>
        <xdr:cNvSpPr/>
      </xdr:nvSpPr>
      <xdr:spPr>
        <a:xfrm>
          <a:off x="17554575" y="98272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138113</xdr:rowOff>
    </xdr:from>
    <xdr:to>
      <xdr:col>107</xdr:col>
      <xdr:colOff>50800</xdr:colOff>
      <xdr:row>60</xdr:row>
      <xdr:rowOff>156210</xdr:rowOff>
    </xdr:to>
    <xdr:cxnSp macro="">
      <xdr:nvCxnSpPr>
        <xdr:cNvPr id="710" name="直線コネクタ 709">
          <a:extLst>
            <a:ext uri="{FF2B5EF4-FFF2-40B4-BE49-F238E27FC236}">
              <a16:creationId xmlns:a16="http://schemas.microsoft.com/office/drawing/2014/main" id="{E68A49AD-D348-4CCD-BAF7-11CACA49A0C7}"/>
            </a:ext>
          </a:extLst>
        </xdr:cNvPr>
        <xdr:cNvCxnSpPr/>
      </xdr:nvCxnSpPr>
      <xdr:spPr>
        <a:xfrm flipV="1">
          <a:off x="17602200" y="9866313"/>
          <a:ext cx="790575"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64071</xdr:rowOff>
    </xdr:from>
    <xdr:to>
      <xdr:col>98</xdr:col>
      <xdr:colOff>38100</xdr:colOff>
      <xdr:row>60</xdr:row>
      <xdr:rowOff>165671</xdr:rowOff>
    </xdr:to>
    <xdr:sp macro="" textlink="">
      <xdr:nvSpPr>
        <xdr:cNvPr id="711" name="楕円 710">
          <a:extLst>
            <a:ext uri="{FF2B5EF4-FFF2-40B4-BE49-F238E27FC236}">
              <a16:creationId xmlns:a16="http://schemas.microsoft.com/office/drawing/2014/main" id="{5BA51E2B-1EF8-4479-B045-ECE31AE831D7}"/>
            </a:ext>
          </a:extLst>
        </xdr:cNvPr>
        <xdr:cNvSpPr/>
      </xdr:nvSpPr>
      <xdr:spPr>
        <a:xfrm>
          <a:off x="16754475" y="979227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114871</xdr:rowOff>
    </xdr:from>
    <xdr:to>
      <xdr:col>102</xdr:col>
      <xdr:colOff>114300</xdr:colOff>
      <xdr:row>60</xdr:row>
      <xdr:rowOff>156210</xdr:rowOff>
    </xdr:to>
    <xdr:cxnSp macro="">
      <xdr:nvCxnSpPr>
        <xdr:cNvPr id="712" name="直線コネクタ 711">
          <a:extLst>
            <a:ext uri="{FF2B5EF4-FFF2-40B4-BE49-F238E27FC236}">
              <a16:creationId xmlns:a16="http://schemas.microsoft.com/office/drawing/2014/main" id="{DC847BF3-A659-4078-B941-A59E3C9EF217}"/>
            </a:ext>
          </a:extLst>
        </xdr:cNvPr>
        <xdr:cNvCxnSpPr/>
      </xdr:nvCxnSpPr>
      <xdr:spPr>
        <a:xfrm>
          <a:off x="16802100" y="9839896"/>
          <a:ext cx="800100" cy="44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713" name="n_1aveValue【学校施設】&#10;一人当たり面積">
          <a:extLst>
            <a:ext uri="{FF2B5EF4-FFF2-40B4-BE49-F238E27FC236}">
              <a16:creationId xmlns:a16="http://schemas.microsoft.com/office/drawing/2014/main" id="{9EF04C95-D008-40EC-9D48-5B418F8F5BFB}"/>
            </a:ext>
          </a:extLst>
        </xdr:cNvPr>
        <xdr:cNvSpPr txBox="1"/>
      </xdr:nvSpPr>
      <xdr:spPr>
        <a:xfrm>
          <a:off x="18983402" y="10058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714" name="n_2aveValue【学校施設】&#10;一人当たり面積">
          <a:extLst>
            <a:ext uri="{FF2B5EF4-FFF2-40B4-BE49-F238E27FC236}">
              <a16:creationId xmlns:a16="http://schemas.microsoft.com/office/drawing/2014/main" id="{46D36B32-30B0-45C0-9EB4-6D92EF740988}"/>
            </a:ext>
          </a:extLst>
        </xdr:cNvPr>
        <xdr:cNvSpPr txBox="1"/>
      </xdr:nvSpPr>
      <xdr:spPr>
        <a:xfrm>
          <a:off x="18183302" y="10069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715" name="n_3aveValue【学校施設】&#10;一人当たり面積">
          <a:extLst>
            <a:ext uri="{FF2B5EF4-FFF2-40B4-BE49-F238E27FC236}">
              <a16:creationId xmlns:a16="http://schemas.microsoft.com/office/drawing/2014/main" id="{15D70986-2F46-4D9E-BAD8-4173835ABD56}"/>
            </a:ext>
          </a:extLst>
        </xdr:cNvPr>
        <xdr:cNvSpPr txBox="1"/>
      </xdr:nvSpPr>
      <xdr:spPr>
        <a:xfrm>
          <a:off x="17383202" y="10069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716" name="n_4aveValue【学校施設】&#10;一人当たり面積">
          <a:extLst>
            <a:ext uri="{FF2B5EF4-FFF2-40B4-BE49-F238E27FC236}">
              <a16:creationId xmlns:a16="http://schemas.microsoft.com/office/drawing/2014/main" id="{5AA43A4D-2665-4401-B43D-BE8C051DDE42}"/>
            </a:ext>
          </a:extLst>
        </xdr:cNvPr>
        <xdr:cNvSpPr txBox="1"/>
      </xdr:nvSpPr>
      <xdr:spPr>
        <a:xfrm>
          <a:off x="16592627" y="1006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15511</xdr:rowOff>
    </xdr:from>
    <xdr:ext cx="469744" cy="259045"/>
    <xdr:sp macro="" textlink="">
      <xdr:nvSpPr>
        <xdr:cNvPr id="717" name="n_1mainValue【学校施設】&#10;一人当たり面積">
          <a:extLst>
            <a:ext uri="{FF2B5EF4-FFF2-40B4-BE49-F238E27FC236}">
              <a16:creationId xmlns:a16="http://schemas.microsoft.com/office/drawing/2014/main" id="{75235549-31E3-4B0E-B2FC-278A0DD6B058}"/>
            </a:ext>
          </a:extLst>
        </xdr:cNvPr>
        <xdr:cNvSpPr txBox="1"/>
      </xdr:nvSpPr>
      <xdr:spPr>
        <a:xfrm>
          <a:off x="18983402" y="9575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33990</xdr:rowOff>
    </xdr:from>
    <xdr:ext cx="469744" cy="259045"/>
    <xdr:sp macro="" textlink="">
      <xdr:nvSpPr>
        <xdr:cNvPr id="718" name="n_2mainValue【学校施設】&#10;一人当たり面積">
          <a:extLst>
            <a:ext uri="{FF2B5EF4-FFF2-40B4-BE49-F238E27FC236}">
              <a16:creationId xmlns:a16="http://schemas.microsoft.com/office/drawing/2014/main" id="{29CF99A0-7808-4570-BE07-32276336F4AD}"/>
            </a:ext>
          </a:extLst>
        </xdr:cNvPr>
        <xdr:cNvSpPr txBox="1"/>
      </xdr:nvSpPr>
      <xdr:spPr>
        <a:xfrm>
          <a:off x="18183302" y="959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52087</xdr:rowOff>
    </xdr:from>
    <xdr:ext cx="469744" cy="259045"/>
    <xdr:sp macro="" textlink="">
      <xdr:nvSpPr>
        <xdr:cNvPr id="719" name="n_3mainValue【学校施設】&#10;一人当たり面積">
          <a:extLst>
            <a:ext uri="{FF2B5EF4-FFF2-40B4-BE49-F238E27FC236}">
              <a16:creationId xmlns:a16="http://schemas.microsoft.com/office/drawing/2014/main" id="{AF4082D1-CA19-4A16-ACB5-DF8E5EBD1FF0}"/>
            </a:ext>
          </a:extLst>
        </xdr:cNvPr>
        <xdr:cNvSpPr txBox="1"/>
      </xdr:nvSpPr>
      <xdr:spPr>
        <a:xfrm>
          <a:off x="17383202" y="961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10748</xdr:rowOff>
    </xdr:from>
    <xdr:ext cx="469744" cy="259045"/>
    <xdr:sp macro="" textlink="">
      <xdr:nvSpPr>
        <xdr:cNvPr id="720" name="n_4mainValue【学校施設】&#10;一人当たり面積">
          <a:extLst>
            <a:ext uri="{FF2B5EF4-FFF2-40B4-BE49-F238E27FC236}">
              <a16:creationId xmlns:a16="http://schemas.microsoft.com/office/drawing/2014/main" id="{3FCE1D66-A6D0-4882-94FA-D1BC4AFEC0C1}"/>
            </a:ext>
          </a:extLst>
        </xdr:cNvPr>
        <xdr:cNvSpPr txBox="1"/>
      </xdr:nvSpPr>
      <xdr:spPr>
        <a:xfrm>
          <a:off x="16592627" y="9570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B06BAAC2-BBA1-4113-AA75-0A71075F6CAC}"/>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F4D58EE1-911E-4A3B-9EE9-69DFB61A75F2}"/>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6C6676E7-D2A7-4FF1-AAA1-50697001808C}"/>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324E8B9E-23C0-42E6-BAB3-2874E50E54C5}"/>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D05EE391-2C0A-478B-9214-107445F65CA1}"/>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1B3C1BA2-F206-4842-8425-03804297BAD2}"/>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6E0BA6E1-C78F-4CCB-A1FC-FDFCE90E878C}"/>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4BB3F488-A35C-418F-A04F-DDFFA9E04E3B}"/>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9" name="正方形/長方形 728">
          <a:extLst>
            <a:ext uri="{FF2B5EF4-FFF2-40B4-BE49-F238E27FC236}">
              <a16:creationId xmlns:a16="http://schemas.microsoft.com/office/drawing/2014/main" id="{619C14A5-7994-43BF-92AB-8AB251FE4DED}"/>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0" name="正方形/長方形 729">
          <a:extLst>
            <a:ext uri="{FF2B5EF4-FFF2-40B4-BE49-F238E27FC236}">
              <a16:creationId xmlns:a16="http://schemas.microsoft.com/office/drawing/2014/main" id="{90E5483A-BF8A-4EFC-B379-5AA2CFBC04BB}"/>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1" name="正方形/長方形 730">
          <a:extLst>
            <a:ext uri="{FF2B5EF4-FFF2-40B4-BE49-F238E27FC236}">
              <a16:creationId xmlns:a16="http://schemas.microsoft.com/office/drawing/2014/main" id="{5215CE4B-E668-49C1-B833-BB9CD6A5EB9C}"/>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2" name="正方形/長方形 731">
          <a:extLst>
            <a:ext uri="{FF2B5EF4-FFF2-40B4-BE49-F238E27FC236}">
              <a16:creationId xmlns:a16="http://schemas.microsoft.com/office/drawing/2014/main" id="{2EC13289-4E29-4AC7-B194-48DB3AE77277}"/>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3" name="正方形/長方形 732">
          <a:extLst>
            <a:ext uri="{FF2B5EF4-FFF2-40B4-BE49-F238E27FC236}">
              <a16:creationId xmlns:a16="http://schemas.microsoft.com/office/drawing/2014/main" id="{B82BF227-88A3-4941-AD75-C9AAA345AFA3}"/>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4" name="正方形/長方形 733">
          <a:extLst>
            <a:ext uri="{FF2B5EF4-FFF2-40B4-BE49-F238E27FC236}">
              <a16:creationId xmlns:a16="http://schemas.microsoft.com/office/drawing/2014/main" id="{6EA12C04-9005-42FB-ACA5-B1C61D9D8845}"/>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5" name="正方形/長方形 734">
          <a:extLst>
            <a:ext uri="{FF2B5EF4-FFF2-40B4-BE49-F238E27FC236}">
              <a16:creationId xmlns:a16="http://schemas.microsoft.com/office/drawing/2014/main" id="{9BE114A4-402E-4C05-A3EB-D441DCB83E15}"/>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6" name="正方形/長方形 735">
          <a:extLst>
            <a:ext uri="{FF2B5EF4-FFF2-40B4-BE49-F238E27FC236}">
              <a16:creationId xmlns:a16="http://schemas.microsoft.com/office/drawing/2014/main" id="{53073ACD-04B2-4D05-8680-2E026DB80473}"/>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FBAE11EE-D7AF-4A23-801A-8CD8ACC2E945}"/>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DD318C53-486F-4D4D-89ED-EE2DB2ADD1E4}"/>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806266FF-AD94-433F-9DA2-60224F23929A}"/>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6622F121-03CF-4542-9DB8-7C11AAA40CC2}"/>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CD140919-72B5-443F-83CB-EC3C7EEBA386}"/>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7FEE9524-300A-47C3-A0FF-6BDCE0B852C8}"/>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81396E2E-177F-4F20-92A3-8D44630BE790}"/>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A866CC58-ABC9-4BA5-990B-F7FB7990EB20}"/>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65B7375A-8BDF-438C-8D73-93C93CAD0559}"/>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55F707DC-C507-4BF6-AADB-B90121381715}"/>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23F808EF-A024-42A6-9F5E-1F0AE787D3CD}"/>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8" name="直線コネクタ 747">
          <a:extLst>
            <a:ext uri="{FF2B5EF4-FFF2-40B4-BE49-F238E27FC236}">
              <a16:creationId xmlns:a16="http://schemas.microsoft.com/office/drawing/2014/main" id="{C2283C81-79FD-4319-A194-3DEE0C35C932}"/>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9" name="テキスト ボックス 748">
          <a:extLst>
            <a:ext uri="{FF2B5EF4-FFF2-40B4-BE49-F238E27FC236}">
              <a16:creationId xmlns:a16="http://schemas.microsoft.com/office/drawing/2014/main" id="{972608E0-7F91-4021-A837-B768CCE03A3E}"/>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0" name="直線コネクタ 749">
          <a:extLst>
            <a:ext uri="{FF2B5EF4-FFF2-40B4-BE49-F238E27FC236}">
              <a16:creationId xmlns:a16="http://schemas.microsoft.com/office/drawing/2014/main" id="{60BEFB1A-0FEF-494B-AC5D-89DF508B3EC9}"/>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1" name="テキスト ボックス 750">
          <a:extLst>
            <a:ext uri="{FF2B5EF4-FFF2-40B4-BE49-F238E27FC236}">
              <a16:creationId xmlns:a16="http://schemas.microsoft.com/office/drawing/2014/main" id="{5A22920D-05C7-4835-9ED0-0B5A0707835C}"/>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2" name="直線コネクタ 751">
          <a:extLst>
            <a:ext uri="{FF2B5EF4-FFF2-40B4-BE49-F238E27FC236}">
              <a16:creationId xmlns:a16="http://schemas.microsoft.com/office/drawing/2014/main" id="{BD06CCB3-188A-4358-91AB-9A2CAE635F00}"/>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3" name="テキスト ボックス 752">
          <a:extLst>
            <a:ext uri="{FF2B5EF4-FFF2-40B4-BE49-F238E27FC236}">
              <a16:creationId xmlns:a16="http://schemas.microsoft.com/office/drawing/2014/main" id="{7D5C5237-7C9C-4ECE-A883-905C13A2B954}"/>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4" name="直線コネクタ 753">
          <a:extLst>
            <a:ext uri="{FF2B5EF4-FFF2-40B4-BE49-F238E27FC236}">
              <a16:creationId xmlns:a16="http://schemas.microsoft.com/office/drawing/2014/main" id="{DDF962A1-5476-4FE2-B3E1-EFEA87F11D51}"/>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5" name="テキスト ボックス 754">
          <a:extLst>
            <a:ext uri="{FF2B5EF4-FFF2-40B4-BE49-F238E27FC236}">
              <a16:creationId xmlns:a16="http://schemas.microsoft.com/office/drawing/2014/main" id="{1F6B0FC6-0188-44F3-9F4E-CE0EBFD205E5}"/>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6" name="直線コネクタ 755">
          <a:extLst>
            <a:ext uri="{FF2B5EF4-FFF2-40B4-BE49-F238E27FC236}">
              <a16:creationId xmlns:a16="http://schemas.microsoft.com/office/drawing/2014/main" id="{28F0BB45-432A-419A-84EE-24D517AFDB12}"/>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7" name="テキスト ボックス 756">
          <a:extLst>
            <a:ext uri="{FF2B5EF4-FFF2-40B4-BE49-F238E27FC236}">
              <a16:creationId xmlns:a16="http://schemas.microsoft.com/office/drawing/2014/main" id="{4F624EA8-AAD8-4741-A847-67F549E5824D}"/>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E790FD88-2EDB-4750-B431-73641F76DEEE}"/>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9" name="テキスト ボックス 758">
          <a:extLst>
            <a:ext uri="{FF2B5EF4-FFF2-40B4-BE49-F238E27FC236}">
              <a16:creationId xmlns:a16="http://schemas.microsoft.com/office/drawing/2014/main" id="{19595AFC-048F-4F90-9B6C-F0E4D9D3D4B8}"/>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0" name="【公民館】&#10;有形固定資産減価償却率グラフ枠">
          <a:extLst>
            <a:ext uri="{FF2B5EF4-FFF2-40B4-BE49-F238E27FC236}">
              <a16:creationId xmlns:a16="http://schemas.microsoft.com/office/drawing/2014/main" id="{C3536E3C-525F-40E8-BCA2-C596399D87E8}"/>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1" name="直線コネクタ 760">
          <a:extLst>
            <a:ext uri="{FF2B5EF4-FFF2-40B4-BE49-F238E27FC236}">
              <a16:creationId xmlns:a16="http://schemas.microsoft.com/office/drawing/2014/main" id="{5618E251-ECB0-48E8-890C-978FF920AB33}"/>
            </a:ext>
          </a:extLst>
        </xdr:cNvPr>
        <xdr:cNvCxnSpPr/>
      </xdr:nvCxnSpPr>
      <xdr:spPr>
        <a:xfrm flipV="1">
          <a:off x="14696439" y="16217900"/>
          <a:ext cx="0" cy="1593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2" name="【公民館】&#10;有形固定資産減価償却率最小値テキスト">
          <a:extLst>
            <a:ext uri="{FF2B5EF4-FFF2-40B4-BE49-F238E27FC236}">
              <a16:creationId xmlns:a16="http://schemas.microsoft.com/office/drawing/2014/main" id="{0F62B529-B451-4861-96A0-1C55E0D7A8FC}"/>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3" name="直線コネクタ 762">
          <a:extLst>
            <a:ext uri="{FF2B5EF4-FFF2-40B4-BE49-F238E27FC236}">
              <a16:creationId xmlns:a16="http://schemas.microsoft.com/office/drawing/2014/main" id="{C1759DAE-3ED3-48C6-8592-FA90CF679662}"/>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4" name="【公民館】&#10;有形固定資産減価償却率最大値テキスト">
          <a:extLst>
            <a:ext uri="{FF2B5EF4-FFF2-40B4-BE49-F238E27FC236}">
              <a16:creationId xmlns:a16="http://schemas.microsoft.com/office/drawing/2014/main" id="{986D3EF7-DA64-418C-BE0F-AD8FDB4F3523}"/>
            </a:ext>
          </a:extLst>
        </xdr:cNvPr>
        <xdr:cNvSpPr txBox="1"/>
      </xdr:nvSpPr>
      <xdr:spPr>
        <a:xfrm>
          <a:off x="14735175" y="1599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5" name="直線コネクタ 764">
          <a:extLst>
            <a:ext uri="{FF2B5EF4-FFF2-40B4-BE49-F238E27FC236}">
              <a16:creationId xmlns:a16="http://schemas.microsoft.com/office/drawing/2014/main" id="{41F48289-4112-4C78-B129-B10913DC539B}"/>
            </a:ext>
          </a:extLst>
        </xdr:cNvPr>
        <xdr:cNvCxnSpPr/>
      </xdr:nvCxnSpPr>
      <xdr:spPr>
        <a:xfrm>
          <a:off x="14611350" y="162179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766" name="【公民館】&#10;有形固定資産減価償却率平均値テキスト">
          <a:extLst>
            <a:ext uri="{FF2B5EF4-FFF2-40B4-BE49-F238E27FC236}">
              <a16:creationId xmlns:a16="http://schemas.microsoft.com/office/drawing/2014/main" id="{9E82645D-4760-4986-B6C7-259D5AFF1F12}"/>
            </a:ext>
          </a:extLst>
        </xdr:cNvPr>
        <xdr:cNvSpPr txBox="1"/>
      </xdr:nvSpPr>
      <xdr:spPr>
        <a:xfrm>
          <a:off x="14735175" y="16944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7" name="フローチャート: 判断 766">
          <a:extLst>
            <a:ext uri="{FF2B5EF4-FFF2-40B4-BE49-F238E27FC236}">
              <a16:creationId xmlns:a16="http://schemas.microsoft.com/office/drawing/2014/main" id="{D4DCC634-D66D-4791-AB4F-B6B5A554F8C0}"/>
            </a:ext>
          </a:extLst>
        </xdr:cNvPr>
        <xdr:cNvSpPr/>
      </xdr:nvSpPr>
      <xdr:spPr>
        <a:xfrm>
          <a:off x="14649450" y="170903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68" name="フローチャート: 判断 767">
          <a:extLst>
            <a:ext uri="{FF2B5EF4-FFF2-40B4-BE49-F238E27FC236}">
              <a16:creationId xmlns:a16="http://schemas.microsoft.com/office/drawing/2014/main" id="{89CB09C2-69BC-4429-B60F-05C6E74035F8}"/>
            </a:ext>
          </a:extLst>
        </xdr:cNvPr>
        <xdr:cNvSpPr/>
      </xdr:nvSpPr>
      <xdr:spPr>
        <a:xfrm>
          <a:off x="13887450" y="170967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69" name="フローチャート: 判断 768">
          <a:extLst>
            <a:ext uri="{FF2B5EF4-FFF2-40B4-BE49-F238E27FC236}">
              <a16:creationId xmlns:a16="http://schemas.microsoft.com/office/drawing/2014/main" id="{615EAA16-D2BC-4908-8BB5-F76980F26DE1}"/>
            </a:ext>
          </a:extLst>
        </xdr:cNvPr>
        <xdr:cNvSpPr/>
      </xdr:nvSpPr>
      <xdr:spPr>
        <a:xfrm>
          <a:off x="13096875" y="170795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0" name="フローチャート: 判断 769">
          <a:extLst>
            <a:ext uri="{FF2B5EF4-FFF2-40B4-BE49-F238E27FC236}">
              <a16:creationId xmlns:a16="http://schemas.microsoft.com/office/drawing/2014/main" id="{1D75AA27-AF18-4E99-9EEB-D780D6159CE5}"/>
            </a:ext>
          </a:extLst>
        </xdr:cNvPr>
        <xdr:cNvSpPr/>
      </xdr:nvSpPr>
      <xdr:spPr>
        <a:xfrm>
          <a:off x="12296775" y="170605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1" name="フローチャート: 判断 770">
          <a:extLst>
            <a:ext uri="{FF2B5EF4-FFF2-40B4-BE49-F238E27FC236}">
              <a16:creationId xmlns:a16="http://schemas.microsoft.com/office/drawing/2014/main" id="{CFD54E15-035A-4DFE-AABB-8C95F2D00BFE}"/>
            </a:ext>
          </a:extLst>
        </xdr:cNvPr>
        <xdr:cNvSpPr/>
      </xdr:nvSpPr>
      <xdr:spPr>
        <a:xfrm>
          <a:off x="11487150" y="170973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BFFDFC55-B542-40DF-8408-8610B329C885}"/>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F452EF52-FC6E-4B49-99C8-FC0E534D5547}"/>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EB662D09-C93F-4A05-820F-76798D2A0A5F}"/>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5122DAC2-0C4D-4226-906F-35FA4ECE599B}"/>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A07779F2-A7A8-4366-8105-F51766FBC5AE}"/>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73025</xdr:rowOff>
    </xdr:from>
    <xdr:to>
      <xdr:col>85</xdr:col>
      <xdr:colOff>177800</xdr:colOff>
      <xdr:row>107</xdr:row>
      <xdr:rowOff>3175</xdr:rowOff>
    </xdr:to>
    <xdr:sp macro="" textlink="">
      <xdr:nvSpPr>
        <xdr:cNvPr id="777" name="楕円 776">
          <a:extLst>
            <a:ext uri="{FF2B5EF4-FFF2-40B4-BE49-F238E27FC236}">
              <a16:creationId xmlns:a16="http://schemas.microsoft.com/office/drawing/2014/main" id="{97ABE709-921B-410E-ACFD-B882BE858049}"/>
            </a:ext>
          </a:extLst>
        </xdr:cNvPr>
        <xdr:cNvSpPr/>
      </xdr:nvSpPr>
      <xdr:spPr>
        <a:xfrm>
          <a:off x="14649450" y="173894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51452</xdr:rowOff>
    </xdr:from>
    <xdr:ext cx="405111" cy="259045"/>
    <xdr:sp macro="" textlink="">
      <xdr:nvSpPr>
        <xdr:cNvPr id="778" name="【公民館】&#10;有形固定資産減価償却率該当値テキスト">
          <a:extLst>
            <a:ext uri="{FF2B5EF4-FFF2-40B4-BE49-F238E27FC236}">
              <a16:creationId xmlns:a16="http://schemas.microsoft.com/office/drawing/2014/main" id="{AEAD691A-4785-4675-A33A-B331082F69F2}"/>
            </a:ext>
          </a:extLst>
        </xdr:cNvPr>
        <xdr:cNvSpPr txBox="1"/>
      </xdr:nvSpPr>
      <xdr:spPr>
        <a:xfrm>
          <a:off x="14735175" y="1736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63500</xdr:rowOff>
    </xdr:from>
    <xdr:to>
      <xdr:col>81</xdr:col>
      <xdr:colOff>101600</xdr:colOff>
      <xdr:row>106</xdr:row>
      <xdr:rowOff>165100</xdr:rowOff>
    </xdr:to>
    <xdr:sp macro="" textlink="">
      <xdr:nvSpPr>
        <xdr:cNvPr id="779" name="楕円 778">
          <a:extLst>
            <a:ext uri="{FF2B5EF4-FFF2-40B4-BE49-F238E27FC236}">
              <a16:creationId xmlns:a16="http://schemas.microsoft.com/office/drawing/2014/main" id="{76F7B7CC-8AB0-4BE9-9064-A974048FB261}"/>
            </a:ext>
          </a:extLst>
        </xdr:cNvPr>
        <xdr:cNvSpPr/>
      </xdr:nvSpPr>
      <xdr:spPr>
        <a:xfrm>
          <a:off x="13887450" y="173831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114300</xdr:rowOff>
    </xdr:from>
    <xdr:to>
      <xdr:col>85</xdr:col>
      <xdr:colOff>127000</xdr:colOff>
      <xdr:row>106</xdr:row>
      <xdr:rowOff>123825</xdr:rowOff>
    </xdr:to>
    <xdr:cxnSp macro="">
      <xdr:nvCxnSpPr>
        <xdr:cNvPr id="780" name="直線コネクタ 779">
          <a:extLst>
            <a:ext uri="{FF2B5EF4-FFF2-40B4-BE49-F238E27FC236}">
              <a16:creationId xmlns:a16="http://schemas.microsoft.com/office/drawing/2014/main" id="{FB73452C-932C-4D10-9771-0F6F50F13900}"/>
            </a:ext>
          </a:extLst>
        </xdr:cNvPr>
        <xdr:cNvCxnSpPr/>
      </xdr:nvCxnSpPr>
      <xdr:spPr>
        <a:xfrm>
          <a:off x="13935075" y="17430750"/>
          <a:ext cx="762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15875</xdr:rowOff>
    </xdr:from>
    <xdr:to>
      <xdr:col>76</xdr:col>
      <xdr:colOff>165100</xdr:colOff>
      <xdr:row>106</xdr:row>
      <xdr:rowOff>117475</xdr:rowOff>
    </xdr:to>
    <xdr:sp macro="" textlink="">
      <xdr:nvSpPr>
        <xdr:cNvPr id="781" name="楕円 780">
          <a:extLst>
            <a:ext uri="{FF2B5EF4-FFF2-40B4-BE49-F238E27FC236}">
              <a16:creationId xmlns:a16="http://schemas.microsoft.com/office/drawing/2014/main" id="{07F8864C-CF64-4AB7-874C-1D000E2EF81B}"/>
            </a:ext>
          </a:extLst>
        </xdr:cNvPr>
        <xdr:cNvSpPr/>
      </xdr:nvSpPr>
      <xdr:spPr>
        <a:xfrm>
          <a:off x="13096875" y="173323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66675</xdr:rowOff>
    </xdr:from>
    <xdr:to>
      <xdr:col>81</xdr:col>
      <xdr:colOff>50800</xdr:colOff>
      <xdr:row>106</xdr:row>
      <xdr:rowOff>114300</xdr:rowOff>
    </xdr:to>
    <xdr:cxnSp macro="">
      <xdr:nvCxnSpPr>
        <xdr:cNvPr id="782" name="直線コネクタ 781">
          <a:extLst>
            <a:ext uri="{FF2B5EF4-FFF2-40B4-BE49-F238E27FC236}">
              <a16:creationId xmlns:a16="http://schemas.microsoft.com/office/drawing/2014/main" id="{E3E1AB81-3537-460D-80FD-DFF0B1F2A294}"/>
            </a:ext>
          </a:extLst>
        </xdr:cNvPr>
        <xdr:cNvCxnSpPr/>
      </xdr:nvCxnSpPr>
      <xdr:spPr>
        <a:xfrm>
          <a:off x="13144500" y="17379950"/>
          <a:ext cx="790575"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166370</xdr:rowOff>
    </xdr:from>
    <xdr:to>
      <xdr:col>72</xdr:col>
      <xdr:colOff>38100</xdr:colOff>
      <xdr:row>106</xdr:row>
      <xdr:rowOff>96520</xdr:rowOff>
    </xdr:to>
    <xdr:sp macro="" textlink="">
      <xdr:nvSpPr>
        <xdr:cNvPr id="783" name="楕円 782">
          <a:extLst>
            <a:ext uri="{FF2B5EF4-FFF2-40B4-BE49-F238E27FC236}">
              <a16:creationId xmlns:a16="http://schemas.microsoft.com/office/drawing/2014/main" id="{A9CC5B2B-701A-46BE-84D3-0D335FD8F701}"/>
            </a:ext>
          </a:extLst>
        </xdr:cNvPr>
        <xdr:cNvSpPr/>
      </xdr:nvSpPr>
      <xdr:spPr>
        <a:xfrm>
          <a:off x="12296775" y="173081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45720</xdr:rowOff>
    </xdr:from>
    <xdr:to>
      <xdr:col>76</xdr:col>
      <xdr:colOff>114300</xdr:colOff>
      <xdr:row>106</xdr:row>
      <xdr:rowOff>66675</xdr:rowOff>
    </xdr:to>
    <xdr:cxnSp macro="">
      <xdr:nvCxnSpPr>
        <xdr:cNvPr id="784" name="直線コネクタ 783">
          <a:extLst>
            <a:ext uri="{FF2B5EF4-FFF2-40B4-BE49-F238E27FC236}">
              <a16:creationId xmlns:a16="http://schemas.microsoft.com/office/drawing/2014/main" id="{ECB9FA86-C6DC-4638-AEAB-3A422A7108F7}"/>
            </a:ext>
          </a:extLst>
        </xdr:cNvPr>
        <xdr:cNvCxnSpPr/>
      </xdr:nvCxnSpPr>
      <xdr:spPr>
        <a:xfrm>
          <a:off x="12344400" y="17365345"/>
          <a:ext cx="800100"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113030</xdr:rowOff>
    </xdr:from>
    <xdr:to>
      <xdr:col>67</xdr:col>
      <xdr:colOff>101600</xdr:colOff>
      <xdr:row>106</xdr:row>
      <xdr:rowOff>43180</xdr:rowOff>
    </xdr:to>
    <xdr:sp macro="" textlink="">
      <xdr:nvSpPr>
        <xdr:cNvPr id="785" name="楕円 784">
          <a:extLst>
            <a:ext uri="{FF2B5EF4-FFF2-40B4-BE49-F238E27FC236}">
              <a16:creationId xmlns:a16="http://schemas.microsoft.com/office/drawing/2014/main" id="{3777E6D7-2B98-4322-9DFB-0F206434DD01}"/>
            </a:ext>
          </a:extLst>
        </xdr:cNvPr>
        <xdr:cNvSpPr/>
      </xdr:nvSpPr>
      <xdr:spPr>
        <a:xfrm>
          <a:off x="11487150" y="172580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163830</xdr:rowOff>
    </xdr:from>
    <xdr:to>
      <xdr:col>71</xdr:col>
      <xdr:colOff>177800</xdr:colOff>
      <xdr:row>106</xdr:row>
      <xdr:rowOff>45720</xdr:rowOff>
    </xdr:to>
    <xdr:cxnSp macro="">
      <xdr:nvCxnSpPr>
        <xdr:cNvPr id="786" name="直線コネクタ 785">
          <a:extLst>
            <a:ext uri="{FF2B5EF4-FFF2-40B4-BE49-F238E27FC236}">
              <a16:creationId xmlns:a16="http://schemas.microsoft.com/office/drawing/2014/main" id="{97D697CB-2B37-4F76-BF56-CA2B3D318040}"/>
            </a:ext>
          </a:extLst>
        </xdr:cNvPr>
        <xdr:cNvCxnSpPr/>
      </xdr:nvCxnSpPr>
      <xdr:spPr>
        <a:xfrm>
          <a:off x="11534775" y="17305655"/>
          <a:ext cx="809625" cy="5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787" name="n_1aveValue【公民館】&#10;有形固定資産減価償却率">
          <a:extLst>
            <a:ext uri="{FF2B5EF4-FFF2-40B4-BE49-F238E27FC236}">
              <a16:creationId xmlns:a16="http://schemas.microsoft.com/office/drawing/2014/main" id="{1199FF03-4972-4A0A-80F7-01CDC10220DE}"/>
            </a:ext>
          </a:extLst>
        </xdr:cNvPr>
        <xdr:cNvSpPr txBox="1"/>
      </xdr:nvSpPr>
      <xdr:spPr>
        <a:xfrm>
          <a:off x="13745219" y="16875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788" name="n_2aveValue【公民館】&#10;有形固定資産減価償却率">
          <a:extLst>
            <a:ext uri="{FF2B5EF4-FFF2-40B4-BE49-F238E27FC236}">
              <a16:creationId xmlns:a16="http://schemas.microsoft.com/office/drawing/2014/main" id="{BA2B76C8-EA4D-4043-9C88-81620F226E5C}"/>
            </a:ext>
          </a:extLst>
        </xdr:cNvPr>
        <xdr:cNvSpPr txBox="1"/>
      </xdr:nvSpPr>
      <xdr:spPr>
        <a:xfrm>
          <a:off x="12964169" y="1685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789" name="n_3aveValue【公民館】&#10;有形固定資産減価償却率">
          <a:extLst>
            <a:ext uri="{FF2B5EF4-FFF2-40B4-BE49-F238E27FC236}">
              <a16:creationId xmlns:a16="http://schemas.microsoft.com/office/drawing/2014/main" id="{20E58CD7-7C4D-4773-895D-A4C1606CE17F}"/>
            </a:ext>
          </a:extLst>
        </xdr:cNvPr>
        <xdr:cNvSpPr txBox="1"/>
      </xdr:nvSpPr>
      <xdr:spPr>
        <a:xfrm>
          <a:off x="12164069" y="1683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790" name="n_4aveValue【公民館】&#10;有形固定資産減価償却率">
          <a:extLst>
            <a:ext uri="{FF2B5EF4-FFF2-40B4-BE49-F238E27FC236}">
              <a16:creationId xmlns:a16="http://schemas.microsoft.com/office/drawing/2014/main" id="{419A867F-3E31-4588-B2CE-3B4FA30A2A28}"/>
            </a:ext>
          </a:extLst>
        </xdr:cNvPr>
        <xdr:cNvSpPr txBox="1"/>
      </xdr:nvSpPr>
      <xdr:spPr>
        <a:xfrm>
          <a:off x="11354444" y="1686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156227</xdr:rowOff>
    </xdr:from>
    <xdr:ext cx="405111" cy="259045"/>
    <xdr:sp macro="" textlink="">
      <xdr:nvSpPr>
        <xdr:cNvPr id="791" name="n_1mainValue【公民館】&#10;有形固定資産減価償却率">
          <a:extLst>
            <a:ext uri="{FF2B5EF4-FFF2-40B4-BE49-F238E27FC236}">
              <a16:creationId xmlns:a16="http://schemas.microsoft.com/office/drawing/2014/main" id="{A8E47834-B26C-4062-9449-6B0DAE2B9C41}"/>
            </a:ext>
          </a:extLst>
        </xdr:cNvPr>
        <xdr:cNvSpPr txBox="1"/>
      </xdr:nvSpPr>
      <xdr:spPr>
        <a:xfrm>
          <a:off x="13745219" y="17475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108602</xdr:rowOff>
    </xdr:from>
    <xdr:ext cx="405111" cy="259045"/>
    <xdr:sp macro="" textlink="">
      <xdr:nvSpPr>
        <xdr:cNvPr id="792" name="n_2mainValue【公民館】&#10;有形固定資産減価償却率">
          <a:extLst>
            <a:ext uri="{FF2B5EF4-FFF2-40B4-BE49-F238E27FC236}">
              <a16:creationId xmlns:a16="http://schemas.microsoft.com/office/drawing/2014/main" id="{47DC07B1-0CDC-4E55-A27E-7768CABFFC82}"/>
            </a:ext>
          </a:extLst>
        </xdr:cNvPr>
        <xdr:cNvSpPr txBox="1"/>
      </xdr:nvSpPr>
      <xdr:spPr>
        <a:xfrm>
          <a:off x="12964169" y="1742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87647</xdr:rowOff>
    </xdr:from>
    <xdr:ext cx="405111" cy="259045"/>
    <xdr:sp macro="" textlink="">
      <xdr:nvSpPr>
        <xdr:cNvPr id="793" name="n_3mainValue【公民館】&#10;有形固定資産減価償却率">
          <a:extLst>
            <a:ext uri="{FF2B5EF4-FFF2-40B4-BE49-F238E27FC236}">
              <a16:creationId xmlns:a16="http://schemas.microsoft.com/office/drawing/2014/main" id="{7B5F8742-F05B-4FC0-9C93-E3275F74C78F}"/>
            </a:ext>
          </a:extLst>
        </xdr:cNvPr>
        <xdr:cNvSpPr txBox="1"/>
      </xdr:nvSpPr>
      <xdr:spPr>
        <a:xfrm>
          <a:off x="12164069" y="1740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34307</xdr:rowOff>
    </xdr:from>
    <xdr:ext cx="405111" cy="259045"/>
    <xdr:sp macro="" textlink="">
      <xdr:nvSpPr>
        <xdr:cNvPr id="794" name="n_4mainValue【公民館】&#10;有形固定資産減価償却率">
          <a:extLst>
            <a:ext uri="{FF2B5EF4-FFF2-40B4-BE49-F238E27FC236}">
              <a16:creationId xmlns:a16="http://schemas.microsoft.com/office/drawing/2014/main" id="{AF2E0D76-6BEF-4F1C-8337-6FEDFC36FE2E}"/>
            </a:ext>
          </a:extLst>
        </xdr:cNvPr>
        <xdr:cNvSpPr txBox="1"/>
      </xdr:nvSpPr>
      <xdr:spPr>
        <a:xfrm>
          <a:off x="11354444" y="1734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5" name="正方形/長方形 794">
          <a:extLst>
            <a:ext uri="{FF2B5EF4-FFF2-40B4-BE49-F238E27FC236}">
              <a16:creationId xmlns:a16="http://schemas.microsoft.com/office/drawing/2014/main" id="{868A436E-59BB-432A-8B5F-15D4A8E2A42C}"/>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6" name="正方形/長方形 795">
          <a:extLst>
            <a:ext uri="{FF2B5EF4-FFF2-40B4-BE49-F238E27FC236}">
              <a16:creationId xmlns:a16="http://schemas.microsoft.com/office/drawing/2014/main" id="{6068BE8E-384A-498E-987A-2B4BF0D1E95F}"/>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7" name="正方形/長方形 796">
          <a:extLst>
            <a:ext uri="{FF2B5EF4-FFF2-40B4-BE49-F238E27FC236}">
              <a16:creationId xmlns:a16="http://schemas.microsoft.com/office/drawing/2014/main" id="{A3C7A9A9-1D2F-4705-AF17-8FE2BA54D489}"/>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8" name="正方形/長方形 797">
          <a:extLst>
            <a:ext uri="{FF2B5EF4-FFF2-40B4-BE49-F238E27FC236}">
              <a16:creationId xmlns:a16="http://schemas.microsoft.com/office/drawing/2014/main" id="{6C1BAB17-FE4B-4528-AAAB-ED562F5295E8}"/>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9" name="正方形/長方形 798">
          <a:extLst>
            <a:ext uri="{FF2B5EF4-FFF2-40B4-BE49-F238E27FC236}">
              <a16:creationId xmlns:a16="http://schemas.microsoft.com/office/drawing/2014/main" id="{059CCEBB-034D-4DD6-AC02-49D782B5F867}"/>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0" name="正方形/長方形 799">
          <a:extLst>
            <a:ext uri="{FF2B5EF4-FFF2-40B4-BE49-F238E27FC236}">
              <a16:creationId xmlns:a16="http://schemas.microsoft.com/office/drawing/2014/main" id="{119C1639-E038-4596-A42C-F125028E86BF}"/>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1" name="正方形/長方形 800">
          <a:extLst>
            <a:ext uri="{FF2B5EF4-FFF2-40B4-BE49-F238E27FC236}">
              <a16:creationId xmlns:a16="http://schemas.microsoft.com/office/drawing/2014/main" id="{79CE2A5F-C902-478A-BA8B-455A71FC317F}"/>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2" name="正方形/長方形 801">
          <a:extLst>
            <a:ext uri="{FF2B5EF4-FFF2-40B4-BE49-F238E27FC236}">
              <a16:creationId xmlns:a16="http://schemas.microsoft.com/office/drawing/2014/main" id="{9F1842F3-4637-40B0-9A08-4552DF1956D1}"/>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3" name="テキスト ボックス 802">
          <a:extLst>
            <a:ext uri="{FF2B5EF4-FFF2-40B4-BE49-F238E27FC236}">
              <a16:creationId xmlns:a16="http://schemas.microsoft.com/office/drawing/2014/main" id="{D3A8E3AC-F5E3-4268-B5B0-8920262D7AF3}"/>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4" name="直線コネクタ 803">
          <a:extLst>
            <a:ext uri="{FF2B5EF4-FFF2-40B4-BE49-F238E27FC236}">
              <a16:creationId xmlns:a16="http://schemas.microsoft.com/office/drawing/2014/main" id="{BC1099B4-C717-4525-A5E1-E7283685AA74}"/>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5" name="直線コネクタ 804">
          <a:extLst>
            <a:ext uri="{FF2B5EF4-FFF2-40B4-BE49-F238E27FC236}">
              <a16:creationId xmlns:a16="http://schemas.microsoft.com/office/drawing/2014/main" id="{B32D8958-C2B7-454A-84A8-7F1CBEB369C0}"/>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6" name="テキスト ボックス 805">
          <a:extLst>
            <a:ext uri="{FF2B5EF4-FFF2-40B4-BE49-F238E27FC236}">
              <a16:creationId xmlns:a16="http://schemas.microsoft.com/office/drawing/2014/main" id="{32BE650A-A53B-40FF-B477-D129AE39E8B3}"/>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7" name="直線コネクタ 806">
          <a:extLst>
            <a:ext uri="{FF2B5EF4-FFF2-40B4-BE49-F238E27FC236}">
              <a16:creationId xmlns:a16="http://schemas.microsoft.com/office/drawing/2014/main" id="{030A5046-AA41-4966-B657-83DB8FF52E7F}"/>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8" name="テキスト ボックス 807">
          <a:extLst>
            <a:ext uri="{FF2B5EF4-FFF2-40B4-BE49-F238E27FC236}">
              <a16:creationId xmlns:a16="http://schemas.microsoft.com/office/drawing/2014/main" id="{EC7842A6-C950-4243-9844-4B2BC74991F8}"/>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9" name="直線コネクタ 808">
          <a:extLst>
            <a:ext uri="{FF2B5EF4-FFF2-40B4-BE49-F238E27FC236}">
              <a16:creationId xmlns:a16="http://schemas.microsoft.com/office/drawing/2014/main" id="{543A999B-B4C7-4626-9496-7018F6BB9B48}"/>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0" name="テキスト ボックス 809">
          <a:extLst>
            <a:ext uri="{FF2B5EF4-FFF2-40B4-BE49-F238E27FC236}">
              <a16:creationId xmlns:a16="http://schemas.microsoft.com/office/drawing/2014/main" id="{D39F95D4-1C07-4101-85B6-D809676F7939}"/>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1" name="直線コネクタ 810">
          <a:extLst>
            <a:ext uri="{FF2B5EF4-FFF2-40B4-BE49-F238E27FC236}">
              <a16:creationId xmlns:a16="http://schemas.microsoft.com/office/drawing/2014/main" id="{1354F5AC-A7C0-4300-8D62-A9506648FCC1}"/>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2" name="テキスト ボックス 811">
          <a:extLst>
            <a:ext uri="{FF2B5EF4-FFF2-40B4-BE49-F238E27FC236}">
              <a16:creationId xmlns:a16="http://schemas.microsoft.com/office/drawing/2014/main" id="{C3B9ADC3-1671-49BF-9491-7649D609F141}"/>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3" name="直線コネクタ 812">
          <a:extLst>
            <a:ext uri="{FF2B5EF4-FFF2-40B4-BE49-F238E27FC236}">
              <a16:creationId xmlns:a16="http://schemas.microsoft.com/office/drawing/2014/main" id="{F947B011-6021-4D9F-A0C6-3F094AD0BF60}"/>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4" name="テキスト ボックス 813">
          <a:extLst>
            <a:ext uri="{FF2B5EF4-FFF2-40B4-BE49-F238E27FC236}">
              <a16:creationId xmlns:a16="http://schemas.microsoft.com/office/drawing/2014/main" id="{47D3BEA2-5792-4CDA-93C9-2DB642947E3C}"/>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5" name="直線コネクタ 814">
          <a:extLst>
            <a:ext uri="{FF2B5EF4-FFF2-40B4-BE49-F238E27FC236}">
              <a16:creationId xmlns:a16="http://schemas.microsoft.com/office/drawing/2014/main" id="{34E0B230-04B0-49D2-95D1-5FBCAD8C9FB7}"/>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6" name="テキスト ボックス 815">
          <a:extLst>
            <a:ext uri="{FF2B5EF4-FFF2-40B4-BE49-F238E27FC236}">
              <a16:creationId xmlns:a16="http://schemas.microsoft.com/office/drawing/2014/main" id="{64F0EB63-473A-438A-AE56-3FFC635EB9A9}"/>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B4E30382-5FA4-4898-9AB3-F925FD289313}"/>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597F9C60-DCD9-4CC6-BC6D-4B1C9949BA3E}"/>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59B6A7C4-62C9-46C2-8860-FF619B13537C}"/>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0" name="直線コネクタ 819">
          <a:extLst>
            <a:ext uri="{FF2B5EF4-FFF2-40B4-BE49-F238E27FC236}">
              <a16:creationId xmlns:a16="http://schemas.microsoft.com/office/drawing/2014/main" id="{3F5DA18D-2507-45A9-BF7A-A2426084DF0E}"/>
            </a:ext>
          </a:extLst>
        </xdr:cNvPr>
        <xdr:cNvCxnSpPr/>
      </xdr:nvCxnSpPr>
      <xdr:spPr>
        <a:xfrm flipV="1">
          <a:off x="19954239" y="16391799"/>
          <a:ext cx="0" cy="1458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21" name="【公民館】&#10;一人当たり面積最小値テキスト">
          <a:extLst>
            <a:ext uri="{FF2B5EF4-FFF2-40B4-BE49-F238E27FC236}">
              <a16:creationId xmlns:a16="http://schemas.microsoft.com/office/drawing/2014/main" id="{9591710E-9554-4F75-A604-EF7CBD16DC5F}"/>
            </a:ext>
          </a:extLst>
        </xdr:cNvPr>
        <xdr:cNvSpPr txBox="1"/>
      </xdr:nvSpPr>
      <xdr:spPr>
        <a:xfrm>
          <a:off x="19992975" y="17856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2" name="直線コネクタ 821">
          <a:extLst>
            <a:ext uri="{FF2B5EF4-FFF2-40B4-BE49-F238E27FC236}">
              <a16:creationId xmlns:a16="http://schemas.microsoft.com/office/drawing/2014/main" id="{7913F30E-3A35-4436-8BCE-96A32203F792}"/>
            </a:ext>
          </a:extLst>
        </xdr:cNvPr>
        <xdr:cNvCxnSpPr/>
      </xdr:nvCxnSpPr>
      <xdr:spPr>
        <a:xfrm>
          <a:off x="19878675" y="178498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23" name="【公民館】&#10;一人当たり面積最大値テキスト">
          <a:extLst>
            <a:ext uri="{FF2B5EF4-FFF2-40B4-BE49-F238E27FC236}">
              <a16:creationId xmlns:a16="http://schemas.microsoft.com/office/drawing/2014/main" id="{BAD3A19D-3111-46D6-B5F7-F9EC96A93CA6}"/>
            </a:ext>
          </a:extLst>
        </xdr:cNvPr>
        <xdr:cNvSpPr txBox="1"/>
      </xdr:nvSpPr>
      <xdr:spPr>
        <a:xfrm>
          <a:off x="19992975" y="16167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4" name="直線コネクタ 823">
          <a:extLst>
            <a:ext uri="{FF2B5EF4-FFF2-40B4-BE49-F238E27FC236}">
              <a16:creationId xmlns:a16="http://schemas.microsoft.com/office/drawing/2014/main" id="{70E5E4DB-E484-4A04-82C5-88B6E1C60D17}"/>
            </a:ext>
          </a:extLst>
        </xdr:cNvPr>
        <xdr:cNvCxnSpPr/>
      </xdr:nvCxnSpPr>
      <xdr:spPr>
        <a:xfrm>
          <a:off x="19878675" y="163917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825" name="【公民館】&#10;一人当たり面積平均値テキスト">
          <a:extLst>
            <a:ext uri="{FF2B5EF4-FFF2-40B4-BE49-F238E27FC236}">
              <a16:creationId xmlns:a16="http://schemas.microsoft.com/office/drawing/2014/main" id="{7D5EF963-5DCE-48DB-B11F-6B2CD5DBBCD3}"/>
            </a:ext>
          </a:extLst>
        </xdr:cNvPr>
        <xdr:cNvSpPr txBox="1"/>
      </xdr:nvSpPr>
      <xdr:spPr>
        <a:xfrm>
          <a:off x="19992975" y="174412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6" name="フローチャート: 判断 825">
          <a:extLst>
            <a:ext uri="{FF2B5EF4-FFF2-40B4-BE49-F238E27FC236}">
              <a16:creationId xmlns:a16="http://schemas.microsoft.com/office/drawing/2014/main" id="{285F7839-067F-456D-B801-09F7A38ACD69}"/>
            </a:ext>
          </a:extLst>
        </xdr:cNvPr>
        <xdr:cNvSpPr/>
      </xdr:nvSpPr>
      <xdr:spPr>
        <a:xfrm>
          <a:off x="19897725" y="1746594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7" name="フローチャート: 判断 826">
          <a:extLst>
            <a:ext uri="{FF2B5EF4-FFF2-40B4-BE49-F238E27FC236}">
              <a16:creationId xmlns:a16="http://schemas.microsoft.com/office/drawing/2014/main" id="{1D735416-5DF1-458B-932A-6F62358013E8}"/>
            </a:ext>
          </a:extLst>
        </xdr:cNvPr>
        <xdr:cNvSpPr/>
      </xdr:nvSpPr>
      <xdr:spPr>
        <a:xfrm>
          <a:off x="19154775" y="174756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28" name="フローチャート: 判断 827">
          <a:extLst>
            <a:ext uri="{FF2B5EF4-FFF2-40B4-BE49-F238E27FC236}">
              <a16:creationId xmlns:a16="http://schemas.microsoft.com/office/drawing/2014/main" id="{56064D1A-8F4F-439E-8F93-D1E0A59B22B9}"/>
            </a:ext>
          </a:extLst>
        </xdr:cNvPr>
        <xdr:cNvSpPr/>
      </xdr:nvSpPr>
      <xdr:spPr>
        <a:xfrm>
          <a:off x="18345150" y="1748055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29" name="フローチャート: 判断 828">
          <a:extLst>
            <a:ext uri="{FF2B5EF4-FFF2-40B4-BE49-F238E27FC236}">
              <a16:creationId xmlns:a16="http://schemas.microsoft.com/office/drawing/2014/main" id="{D485CC30-42B0-42C2-9912-5D55E69DCD2C}"/>
            </a:ext>
          </a:extLst>
        </xdr:cNvPr>
        <xdr:cNvSpPr/>
      </xdr:nvSpPr>
      <xdr:spPr>
        <a:xfrm>
          <a:off x="17554575" y="174562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830" name="フローチャート: 判断 829">
          <a:extLst>
            <a:ext uri="{FF2B5EF4-FFF2-40B4-BE49-F238E27FC236}">
              <a16:creationId xmlns:a16="http://schemas.microsoft.com/office/drawing/2014/main" id="{DDB987DF-D862-4D21-B92A-6D4BF3178203}"/>
            </a:ext>
          </a:extLst>
        </xdr:cNvPr>
        <xdr:cNvSpPr/>
      </xdr:nvSpPr>
      <xdr:spPr>
        <a:xfrm>
          <a:off x="16754475" y="1746594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C777815E-CE7E-4C66-A627-45695D21395E}"/>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BE60D242-6568-4AC7-9B7A-CEC8E34947E3}"/>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E8E1FF64-96B9-4DF5-A1EB-D1DE777CFFC6}"/>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D89639B7-8E3C-40D2-843E-2EEF2EC5CBA1}"/>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93315C65-2AC9-4250-906C-961245C00042}"/>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157662</xdr:rowOff>
    </xdr:from>
    <xdr:to>
      <xdr:col>116</xdr:col>
      <xdr:colOff>114300</xdr:colOff>
      <xdr:row>105</xdr:row>
      <xdr:rowOff>87812</xdr:rowOff>
    </xdr:to>
    <xdr:sp macro="" textlink="">
      <xdr:nvSpPr>
        <xdr:cNvPr id="836" name="楕円 835">
          <a:extLst>
            <a:ext uri="{FF2B5EF4-FFF2-40B4-BE49-F238E27FC236}">
              <a16:creationId xmlns:a16="http://schemas.microsoft.com/office/drawing/2014/main" id="{1B210F07-FDFC-45B7-8E4F-E1C4DF0EB7AC}"/>
            </a:ext>
          </a:extLst>
        </xdr:cNvPr>
        <xdr:cNvSpPr/>
      </xdr:nvSpPr>
      <xdr:spPr>
        <a:xfrm>
          <a:off x="19897725" y="171343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9089</xdr:rowOff>
    </xdr:from>
    <xdr:ext cx="469744" cy="259045"/>
    <xdr:sp macro="" textlink="">
      <xdr:nvSpPr>
        <xdr:cNvPr id="837" name="【公民館】&#10;一人当たり面積該当値テキスト">
          <a:extLst>
            <a:ext uri="{FF2B5EF4-FFF2-40B4-BE49-F238E27FC236}">
              <a16:creationId xmlns:a16="http://schemas.microsoft.com/office/drawing/2014/main" id="{8FBF9271-9590-4CA2-A51A-D42F20D82367}"/>
            </a:ext>
          </a:extLst>
        </xdr:cNvPr>
        <xdr:cNvSpPr txBox="1"/>
      </xdr:nvSpPr>
      <xdr:spPr>
        <a:xfrm>
          <a:off x="19992975" y="1698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67855</xdr:rowOff>
    </xdr:from>
    <xdr:to>
      <xdr:col>112</xdr:col>
      <xdr:colOff>38100</xdr:colOff>
      <xdr:row>105</xdr:row>
      <xdr:rowOff>169455</xdr:rowOff>
    </xdr:to>
    <xdr:sp macro="" textlink="">
      <xdr:nvSpPr>
        <xdr:cNvPr id="838" name="楕円 837">
          <a:extLst>
            <a:ext uri="{FF2B5EF4-FFF2-40B4-BE49-F238E27FC236}">
              <a16:creationId xmlns:a16="http://schemas.microsoft.com/office/drawing/2014/main" id="{02BAE10B-BED3-4779-B3D4-D2B4BF2EF684}"/>
            </a:ext>
          </a:extLst>
        </xdr:cNvPr>
        <xdr:cNvSpPr/>
      </xdr:nvSpPr>
      <xdr:spPr>
        <a:xfrm>
          <a:off x="19154775" y="172096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37012</xdr:rowOff>
    </xdr:from>
    <xdr:to>
      <xdr:col>116</xdr:col>
      <xdr:colOff>63500</xdr:colOff>
      <xdr:row>105</xdr:row>
      <xdr:rowOff>118655</xdr:rowOff>
    </xdr:to>
    <xdr:cxnSp macro="">
      <xdr:nvCxnSpPr>
        <xdr:cNvPr id="839" name="直線コネクタ 838">
          <a:extLst>
            <a:ext uri="{FF2B5EF4-FFF2-40B4-BE49-F238E27FC236}">
              <a16:creationId xmlns:a16="http://schemas.microsoft.com/office/drawing/2014/main" id="{9EA4756C-1058-4CFC-A985-FA469F8DAC5E}"/>
            </a:ext>
          </a:extLst>
        </xdr:cNvPr>
        <xdr:cNvCxnSpPr/>
      </xdr:nvCxnSpPr>
      <xdr:spPr>
        <a:xfrm flipV="1">
          <a:off x="19202400" y="17182012"/>
          <a:ext cx="752475" cy="84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85816</xdr:rowOff>
    </xdr:from>
    <xdr:to>
      <xdr:col>107</xdr:col>
      <xdr:colOff>101600</xdr:colOff>
      <xdr:row>106</xdr:row>
      <xdr:rowOff>15966</xdr:rowOff>
    </xdr:to>
    <xdr:sp macro="" textlink="">
      <xdr:nvSpPr>
        <xdr:cNvPr id="840" name="楕円 839">
          <a:extLst>
            <a:ext uri="{FF2B5EF4-FFF2-40B4-BE49-F238E27FC236}">
              <a16:creationId xmlns:a16="http://schemas.microsoft.com/office/drawing/2014/main" id="{46D26ACF-040D-4714-8AC1-AE7601D5F3A9}"/>
            </a:ext>
          </a:extLst>
        </xdr:cNvPr>
        <xdr:cNvSpPr/>
      </xdr:nvSpPr>
      <xdr:spPr>
        <a:xfrm>
          <a:off x="18345150" y="1722764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118655</xdr:rowOff>
    </xdr:from>
    <xdr:to>
      <xdr:col>111</xdr:col>
      <xdr:colOff>177800</xdr:colOff>
      <xdr:row>105</xdr:row>
      <xdr:rowOff>136616</xdr:rowOff>
    </xdr:to>
    <xdr:cxnSp macro="">
      <xdr:nvCxnSpPr>
        <xdr:cNvPr id="841" name="直線コネクタ 840">
          <a:extLst>
            <a:ext uri="{FF2B5EF4-FFF2-40B4-BE49-F238E27FC236}">
              <a16:creationId xmlns:a16="http://schemas.microsoft.com/office/drawing/2014/main" id="{4244DE50-4417-4C9A-8FE3-AEAF1C409C9E}"/>
            </a:ext>
          </a:extLst>
        </xdr:cNvPr>
        <xdr:cNvCxnSpPr/>
      </xdr:nvCxnSpPr>
      <xdr:spPr>
        <a:xfrm flipV="1">
          <a:off x="18392775" y="17266830"/>
          <a:ext cx="809625"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102144</xdr:rowOff>
    </xdr:from>
    <xdr:to>
      <xdr:col>102</xdr:col>
      <xdr:colOff>165100</xdr:colOff>
      <xdr:row>106</xdr:row>
      <xdr:rowOff>32294</xdr:rowOff>
    </xdr:to>
    <xdr:sp macro="" textlink="">
      <xdr:nvSpPr>
        <xdr:cNvPr id="842" name="楕円 841">
          <a:extLst>
            <a:ext uri="{FF2B5EF4-FFF2-40B4-BE49-F238E27FC236}">
              <a16:creationId xmlns:a16="http://schemas.microsoft.com/office/drawing/2014/main" id="{ECC8775A-69DB-4F9E-BAEB-4675F1F960E5}"/>
            </a:ext>
          </a:extLst>
        </xdr:cNvPr>
        <xdr:cNvSpPr/>
      </xdr:nvSpPr>
      <xdr:spPr>
        <a:xfrm>
          <a:off x="17554575" y="1725031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136616</xdr:rowOff>
    </xdr:from>
    <xdr:to>
      <xdr:col>107</xdr:col>
      <xdr:colOff>50800</xdr:colOff>
      <xdr:row>105</xdr:row>
      <xdr:rowOff>152944</xdr:rowOff>
    </xdr:to>
    <xdr:cxnSp macro="">
      <xdr:nvCxnSpPr>
        <xdr:cNvPr id="843" name="直線コネクタ 842">
          <a:extLst>
            <a:ext uri="{FF2B5EF4-FFF2-40B4-BE49-F238E27FC236}">
              <a16:creationId xmlns:a16="http://schemas.microsoft.com/office/drawing/2014/main" id="{75909F17-E7CF-4F09-B2C4-61D88C30DDD2}"/>
            </a:ext>
          </a:extLst>
        </xdr:cNvPr>
        <xdr:cNvCxnSpPr/>
      </xdr:nvCxnSpPr>
      <xdr:spPr>
        <a:xfrm flipV="1">
          <a:off x="17602200" y="17284791"/>
          <a:ext cx="790575" cy="1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118473</xdr:rowOff>
    </xdr:from>
    <xdr:to>
      <xdr:col>98</xdr:col>
      <xdr:colOff>38100</xdr:colOff>
      <xdr:row>106</xdr:row>
      <xdr:rowOff>48623</xdr:rowOff>
    </xdr:to>
    <xdr:sp macro="" textlink="">
      <xdr:nvSpPr>
        <xdr:cNvPr id="844" name="楕円 843">
          <a:extLst>
            <a:ext uri="{FF2B5EF4-FFF2-40B4-BE49-F238E27FC236}">
              <a16:creationId xmlns:a16="http://schemas.microsoft.com/office/drawing/2014/main" id="{46454519-FDD7-4108-996F-1E3F2121BDDB}"/>
            </a:ext>
          </a:extLst>
        </xdr:cNvPr>
        <xdr:cNvSpPr/>
      </xdr:nvSpPr>
      <xdr:spPr>
        <a:xfrm>
          <a:off x="16754475" y="1726664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152944</xdr:rowOff>
    </xdr:from>
    <xdr:to>
      <xdr:col>102</xdr:col>
      <xdr:colOff>114300</xdr:colOff>
      <xdr:row>105</xdr:row>
      <xdr:rowOff>169273</xdr:rowOff>
    </xdr:to>
    <xdr:cxnSp macro="">
      <xdr:nvCxnSpPr>
        <xdr:cNvPr id="845" name="直線コネクタ 844">
          <a:extLst>
            <a:ext uri="{FF2B5EF4-FFF2-40B4-BE49-F238E27FC236}">
              <a16:creationId xmlns:a16="http://schemas.microsoft.com/office/drawing/2014/main" id="{49EAF4D2-83F5-4F07-AFE5-88C90FAC1187}"/>
            </a:ext>
          </a:extLst>
        </xdr:cNvPr>
        <xdr:cNvCxnSpPr/>
      </xdr:nvCxnSpPr>
      <xdr:spPr>
        <a:xfrm flipV="1">
          <a:off x="16802100" y="17297944"/>
          <a:ext cx="8001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846" name="n_1aveValue【公民館】&#10;一人当たり面積">
          <a:extLst>
            <a:ext uri="{FF2B5EF4-FFF2-40B4-BE49-F238E27FC236}">
              <a16:creationId xmlns:a16="http://schemas.microsoft.com/office/drawing/2014/main" id="{69BD21E3-5727-4598-8C2A-B2DCE01DB18A}"/>
            </a:ext>
          </a:extLst>
        </xdr:cNvPr>
        <xdr:cNvSpPr txBox="1"/>
      </xdr:nvSpPr>
      <xdr:spPr>
        <a:xfrm>
          <a:off x="18983402" y="17565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847" name="n_2aveValue【公民館】&#10;一人当たり面積">
          <a:extLst>
            <a:ext uri="{FF2B5EF4-FFF2-40B4-BE49-F238E27FC236}">
              <a16:creationId xmlns:a16="http://schemas.microsoft.com/office/drawing/2014/main" id="{4298C623-3E1A-4345-AFD9-DC5BE61E7A6F}"/>
            </a:ext>
          </a:extLst>
        </xdr:cNvPr>
        <xdr:cNvSpPr txBox="1"/>
      </xdr:nvSpPr>
      <xdr:spPr>
        <a:xfrm>
          <a:off x="18183302" y="17573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848" name="n_3aveValue【公民館】&#10;一人当たり面積">
          <a:extLst>
            <a:ext uri="{FF2B5EF4-FFF2-40B4-BE49-F238E27FC236}">
              <a16:creationId xmlns:a16="http://schemas.microsoft.com/office/drawing/2014/main" id="{FDACACE4-49B1-45A6-AB97-B1BE40EC1B8D}"/>
            </a:ext>
          </a:extLst>
        </xdr:cNvPr>
        <xdr:cNvSpPr txBox="1"/>
      </xdr:nvSpPr>
      <xdr:spPr>
        <a:xfrm>
          <a:off x="17383202" y="17555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70775</xdr:rowOff>
    </xdr:from>
    <xdr:ext cx="469744" cy="259045"/>
    <xdr:sp macro="" textlink="">
      <xdr:nvSpPr>
        <xdr:cNvPr id="849" name="n_4aveValue【公民館】&#10;一人当たり面積">
          <a:extLst>
            <a:ext uri="{FF2B5EF4-FFF2-40B4-BE49-F238E27FC236}">
              <a16:creationId xmlns:a16="http://schemas.microsoft.com/office/drawing/2014/main" id="{EFAF3A2E-19B8-499E-8F51-8587E424A223}"/>
            </a:ext>
          </a:extLst>
        </xdr:cNvPr>
        <xdr:cNvSpPr txBox="1"/>
      </xdr:nvSpPr>
      <xdr:spPr>
        <a:xfrm>
          <a:off x="16592627" y="17555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14532</xdr:rowOff>
    </xdr:from>
    <xdr:ext cx="469744" cy="259045"/>
    <xdr:sp macro="" textlink="">
      <xdr:nvSpPr>
        <xdr:cNvPr id="850" name="n_1mainValue【公民館】&#10;一人当たり面積">
          <a:extLst>
            <a:ext uri="{FF2B5EF4-FFF2-40B4-BE49-F238E27FC236}">
              <a16:creationId xmlns:a16="http://schemas.microsoft.com/office/drawing/2014/main" id="{1C6769A9-917D-45B6-967A-ECF5AEED6299}"/>
            </a:ext>
          </a:extLst>
        </xdr:cNvPr>
        <xdr:cNvSpPr txBox="1"/>
      </xdr:nvSpPr>
      <xdr:spPr>
        <a:xfrm>
          <a:off x="18983402" y="1698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32493</xdr:rowOff>
    </xdr:from>
    <xdr:ext cx="469744" cy="259045"/>
    <xdr:sp macro="" textlink="">
      <xdr:nvSpPr>
        <xdr:cNvPr id="851" name="n_2mainValue【公民館】&#10;一人当たり面積">
          <a:extLst>
            <a:ext uri="{FF2B5EF4-FFF2-40B4-BE49-F238E27FC236}">
              <a16:creationId xmlns:a16="http://schemas.microsoft.com/office/drawing/2014/main" id="{DC1FF629-020E-4675-878B-1F7D93D098DB}"/>
            </a:ext>
          </a:extLst>
        </xdr:cNvPr>
        <xdr:cNvSpPr txBox="1"/>
      </xdr:nvSpPr>
      <xdr:spPr>
        <a:xfrm>
          <a:off x="18183302" y="17002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48821</xdr:rowOff>
    </xdr:from>
    <xdr:ext cx="469744" cy="259045"/>
    <xdr:sp macro="" textlink="">
      <xdr:nvSpPr>
        <xdr:cNvPr id="852" name="n_3mainValue【公民館】&#10;一人当たり面積">
          <a:extLst>
            <a:ext uri="{FF2B5EF4-FFF2-40B4-BE49-F238E27FC236}">
              <a16:creationId xmlns:a16="http://schemas.microsoft.com/office/drawing/2014/main" id="{1E6CEF05-DBF4-4F54-BF26-677EF628BD1B}"/>
            </a:ext>
          </a:extLst>
        </xdr:cNvPr>
        <xdr:cNvSpPr txBox="1"/>
      </xdr:nvSpPr>
      <xdr:spPr>
        <a:xfrm>
          <a:off x="17383202" y="1701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65150</xdr:rowOff>
    </xdr:from>
    <xdr:ext cx="469744" cy="259045"/>
    <xdr:sp macro="" textlink="">
      <xdr:nvSpPr>
        <xdr:cNvPr id="853" name="n_4mainValue【公民館】&#10;一人当たり面積">
          <a:extLst>
            <a:ext uri="{FF2B5EF4-FFF2-40B4-BE49-F238E27FC236}">
              <a16:creationId xmlns:a16="http://schemas.microsoft.com/office/drawing/2014/main" id="{F64D14A1-8456-4B4B-8793-FD0AD4194B24}"/>
            </a:ext>
          </a:extLst>
        </xdr:cNvPr>
        <xdr:cNvSpPr txBox="1"/>
      </xdr:nvSpPr>
      <xdr:spPr>
        <a:xfrm>
          <a:off x="16592627" y="1704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0DA49768-663E-4B4C-8FF1-9009AFEEC90F}"/>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C7159FF8-8AE7-4726-9685-02FF6E59827D}"/>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F6B93743-89C1-488C-A5F2-49FDB4EF402C}"/>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道路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有形固定資産減価償却率は、類似団体と比較してあまり差のない数値となっているが、一人当たり延長については類似団体より大きい数値となっている。これは本市が、能登半島最先端に位置し、三方を海岸線に囲まれるとともに面積の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３を山間地が占め、集落が各地に点在する地理的な特殊性と、人口に比べて行政面積（</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248.92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ｋ㎡）が広大なためである。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の有形固定資産減価償却率は、類似団体と比較して低い数値となっているが、これは統合保育園を整備したことが要因となっている。一人当たり面積については類似団体より大きい数値となっている。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学校施設</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有形固定資産減価償却率は、類似団体と比較して非常に高い率となっている。これは、本市は市域が広く山間地が多いため、多数の小中学校（小学校７、中学校２、義務教育学校２）があり、大部分の学校施設が３０年以上経過しているためであ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魅力ある教育環境のあり方検討委員会において今後の教育環境整備を検討していく。</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6FD0635-F027-4BB9-90DA-3E9A4A739F5D}"/>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F6593E9-032F-4321-AEED-9ACEB2C652F6}"/>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5799815-EFD6-4D90-A134-36812F110CAF}"/>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7D53B50-F35B-483B-AB34-5CFC3540F8A7}"/>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石川県珠洲市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F9AA05B-3B9D-46B6-BE0B-6E90A828A47F}"/>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070A5D1-A3E5-4B10-B14C-5189BEE73B86}"/>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AD7A6C2-549E-44C8-8D06-A538884F50BF}"/>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B4B327D-74E6-4834-84C2-A6B02A5816B5}"/>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10E3D1C-D0B8-4748-B792-26DC1D184596}"/>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AEE0196-11AC-4313-A19C-940AC0FB4ABF}"/>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11,374
11,300
247.20
85,470,396
81,491,962
2,152,875
6,782,958
43,679,482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AB7AD66-3C20-405A-B991-86D46F5FC888}"/>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F646956-7889-4F58-B53E-EBD50FB83051}"/>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801C642-3395-4305-A23C-AADC33FFB201}"/>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1317769-314D-4DF8-87F9-AA6DC8947E7E}"/>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6081497-4906-4D18-85F5-C0009FF3FF65}"/>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827E78F-4021-452D-B3CA-B7C7295146E7}"/>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BC0E7B6-C5F5-4B94-A5D4-E254C248A5F7}"/>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0F4E7EA-E195-4C1F-BC3E-0F31047751CA}"/>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AF84237-2E8C-4E4B-88F8-7C63C73562C8}"/>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5D61A49-F4AC-4F02-92C4-533BB820B6F0}"/>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13797B7-9A23-4359-9C18-8A38C18A2388}"/>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2354B82-EAA7-44B8-87F3-12896A5C7362}"/>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49B0716-8082-42E9-91B2-34B7EC5CA4E7}"/>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10547C0-6434-45FB-B0A6-74CCEE3E7299}"/>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17E16CC-565A-422B-A0D5-BF28EF7BD10D}"/>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628557B-6857-4003-9CB9-A1EAE5149985}"/>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CF6FF9D-CE79-4245-8BD8-938932FC70A7}"/>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CB4CFC6-356E-4408-98A2-4767846C2FEA}"/>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8025891-DE05-476E-B9ED-33336FC9EE2E}"/>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56BD270-8E36-4440-9B88-9746769ED0AD}"/>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1A4C3DB-47F4-49EE-A067-EB4F714F5081}"/>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225D7F8-E637-414C-8116-B17FCE101BE8}"/>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EAFD6CB-4561-4D7C-8862-2A95B822FCB0}"/>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CDBE84C-1083-49CE-8C27-4DF082F33C87}"/>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6D9A371-806A-4DEE-AB0A-F68D5064CF42}"/>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EBA2188-FA81-4C2D-932E-9A5A784D935D}"/>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47C8C37-679B-46BF-92DA-625CD98C483A}"/>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966C4A8-81A8-482C-9961-BC46E590315C}"/>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DD7659D-91BD-4281-BFC8-10E194969693}"/>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1E3E364-676B-4DAA-99E8-9758A1D139B8}"/>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E434187-CF74-4F9C-8382-6887BDF574E2}"/>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11B3712-F370-4B12-9470-1C17126C2997}"/>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DFB1FA1-E3CD-4EB4-B986-343AD53F0E7E}"/>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CD00457-3AD4-4EBC-A32B-3A462F593A10}"/>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D48EDD5-C536-46DA-B6E2-FBE71454C019}"/>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C9977EF-AF66-4DE6-8D32-21612881DE3C}"/>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F96F4FD-4381-4007-AB6A-4AE77A782F6C}"/>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B662F65-9206-499A-B51A-A62822AD60FE}"/>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78357EE-0E07-4476-A590-9ADBEF600EC8}"/>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5002AA8-82AE-4889-A0D4-49B55DBCE8FA}"/>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2876DFC-C741-4DD7-B233-CDFB380E53D0}"/>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347D3D9A-CB37-4B74-96C7-AE0A31A5025B}"/>
            </a:ext>
          </a:extLst>
        </xdr:cNvPr>
        <xdr:cNvSpPr txBox="1"/>
      </xdr:nvSpPr>
      <xdr:spPr>
        <a:xfrm>
          <a:off x="388136" y="52743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EF3A5D5-E10B-46AB-8F31-63E6652398C7}"/>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832FA06E-726F-490D-9BE2-BF240AD17D22}"/>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CDCB96F2-9FB4-4105-BDF6-30791B3E0523}"/>
            </a:ext>
          </a:extLst>
        </xdr:cNvPr>
        <xdr:cNvCxnSpPr/>
      </xdr:nvCxnSpPr>
      <xdr:spPr>
        <a:xfrm flipV="1">
          <a:off x="4180840" y="541020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D2E32521-9F72-44B3-808D-471AFC79E07E}"/>
            </a:ext>
          </a:extLst>
        </xdr:cNvPr>
        <xdr:cNvSpPr txBox="1"/>
      </xdr:nvSpPr>
      <xdr:spPr>
        <a:xfrm>
          <a:off x="4219575" y="66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A147DB27-EB70-4D79-9344-395C3B82DC73}"/>
            </a:ext>
          </a:extLst>
        </xdr:cNvPr>
        <xdr:cNvCxnSpPr/>
      </xdr:nvCxnSpPr>
      <xdr:spPr>
        <a:xfrm>
          <a:off x="4105275" y="6610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192B3267-78DB-4792-8559-0AD34B925663}"/>
            </a:ext>
          </a:extLst>
        </xdr:cNvPr>
        <xdr:cNvSpPr txBox="1"/>
      </xdr:nvSpPr>
      <xdr:spPr>
        <a:xfrm>
          <a:off x="4219575" y="5198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B6F1B074-5273-4F12-BDD9-A760C367B104}"/>
            </a:ext>
          </a:extLst>
        </xdr:cNvPr>
        <xdr:cNvCxnSpPr/>
      </xdr:nvCxnSpPr>
      <xdr:spPr>
        <a:xfrm>
          <a:off x="4105275" y="5410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1" name="【図書館】&#10;有形固定資産減価償却率平均値テキスト">
          <a:extLst>
            <a:ext uri="{FF2B5EF4-FFF2-40B4-BE49-F238E27FC236}">
              <a16:creationId xmlns:a16="http://schemas.microsoft.com/office/drawing/2014/main" id="{CE27756A-3831-4AFB-BC39-F27D5BF54BAF}"/>
            </a:ext>
          </a:extLst>
        </xdr:cNvPr>
        <xdr:cNvSpPr txBox="1"/>
      </xdr:nvSpPr>
      <xdr:spPr>
        <a:xfrm>
          <a:off x="4219575" y="58877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6577E5AC-424C-487F-A21D-6299AAA410D7}"/>
            </a:ext>
          </a:extLst>
        </xdr:cNvPr>
        <xdr:cNvSpPr/>
      </xdr:nvSpPr>
      <xdr:spPr>
        <a:xfrm>
          <a:off x="4124325" y="59029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D27B9D2E-437D-4A9E-9FEB-738F5244EC43}"/>
            </a:ext>
          </a:extLst>
        </xdr:cNvPr>
        <xdr:cNvSpPr/>
      </xdr:nvSpPr>
      <xdr:spPr>
        <a:xfrm>
          <a:off x="3381375" y="59175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6225FE42-7981-4A7F-B016-D36993284492}"/>
            </a:ext>
          </a:extLst>
        </xdr:cNvPr>
        <xdr:cNvSpPr/>
      </xdr:nvSpPr>
      <xdr:spPr>
        <a:xfrm>
          <a:off x="2571750" y="58985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4D6F6A51-6C0B-4662-AB1D-24265F958D7C}"/>
            </a:ext>
          </a:extLst>
        </xdr:cNvPr>
        <xdr:cNvSpPr/>
      </xdr:nvSpPr>
      <xdr:spPr>
        <a:xfrm>
          <a:off x="1781175" y="59029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7E833BDD-1341-49E0-A90D-464F766072A2}"/>
            </a:ext>
          </a:extLst>
        </xdr:cNvPr>
        <xdr:cNvSpPr/>
      </xdr:nvSpPr>
      <xdr:spPr>
        <a:xfrm>
          <a:off x="981075" y="58839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8E1E5089-D337-45EE-9A88-C1AEEE8370C0}"/>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85ED585-7F7E-49A1-AF3A-4B0A91BCB3AD}"/>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EEC5F2B-B4CD-46AF-A2D3-3D4D82EE60EB}"/>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C77F7AD-4D01-4549-878B-98BA3594FBF3}"/>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7A16937-A91A-4FEC-A9D7-79B36BC83B82}"/>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96520</xdr:rowOff>
    </xdr:from>
    <xdr:to>
      <xdr:col>24</xdr:col>
      <xdr:colOff>114300</xdr:colOff>
      <xdr:row>35</xdr:row>
      <xdr:rowOff>26670</xdr:rowOff>
    </xdr:to>
    <xdr:sp macro="" textlink="">
      <xdr:nvSpPr>
        <xdr:cNvPr id="72" name="楕円 71">
          <a:extLst>
            <a:ext uri="{FF2B5EF4-FFF2-40B4-BE49-F238E27FC236}">
              <a16:creationId xmlns:a16="http://schemas.microsoft.com/office/drawing/2014/main" id="{AE763FE8-FC96-44FC-8D46-31EA92B250AE}"/>
            </a:ext>
          </a:extLst>
        </xdr:cNvPr>
        <xdr:cNvSpPr/>
      </xdr:nvSpPr>
      <xdr:spPr>
        <a:xfrm>
          <a:off x="4124325" y="56114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119397</xdr:rowOff>
    </xdr:from>
    <xdr:ext cx="405111" cy="259045"/>
    <xdr:sp macro="" textlink="">
      <xdr:nvSpPr>
        <xdr:cNvPr id="73" name="【図書館】&#10;有形固定資産減価償却率該当値テキスト">
          <a:extLst>
            <a:ext uri="{FF2B5EF4-FFF2-40B4-BE49-F238E27FC236}">
              <a16:creationId xmlns:a16="http://schemas.microsoft.com/office/drawing/2014/main" id="{2F6F809C-A810-4D34-89B3-71A2114387FB}"/>
            </a:ext>
          </a:extLst>
        </xdr:cNvPr>
        <xdr:cNvSpPr txBox="1"/>
      </xdr:nvSpPr>
      <xdr:spPr>
        <a:xfrm>
          <a:off x="4219575" y="547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53340</xdr:rowOff>
    </xdr:from>
    <xdr:to>
      <xdr:col>20</xdr:col>
      <xdr:colOff>38100</xdr:colOff>
      <xdr:row>34</xdr:row>
      <xdr:rowOff>154940</xdr:rowOff>
    </xdr:to>
    <xdr:sp macro="" textlink="">
      <xdr:nvSpPr>
        <xdr:cNvPr id="74" name="楕円 73">
          <a:extLst>
            <a:ext uri="{FF2B5EF4-FFF2-40B4-BE49-F238E27FC236}">
              <a16:creationId xmlns:a16="http://schemas.microsoft.com/office/drawing/2014/main" id="{AB3EC44A-A9F5-449B-B797-1687DCC4271F}"/>
            </a:ext>
          </a:extLst>
        </xdr:cNvPr>
        <xdr:cNvSpPr/>
      </xdr:nvSpPr>
      <xdr:spPr>
        <a:xfrm>
          <a:off x="3381375" y="556514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104140</xdr:rowOff>
    </xdr:from>
    <xdr:to>
      <xdr:col>24</xdr:col>
      <xdr:colOff>63500</xdr:colOff>
      <xdr:row>34</xdr:row>
      <xdr:rowOff>147320</xdr:rowOff>
    </xdr:to>
    <xdr:cxnSp macro="">
      <xdr:nvCxnSpPr>
        <xdr:cNvPr id="75" name="直線コネクタ 74">
          <a:extLst>
            <a:ext uri="{FF2B5EF4-FFF2-40B4-BE49-F238E27FC236}">
              <a16:creationId xmlns:a16="http://schemas.microsoft.com/office/drawing/2014/main" id="{0B364DC3-C279-4637-8725-3F4ECC9C5CA4}"/>
            </a:ext>
          </a:extLst>
        </xdr:cNvPr>
        <xdr:cNvCxnSpPr/>
      </xdr:nvCxnSpPr>
      <xdr:spPr>
        <a:xfrm>
          <a:off x="3429000" y="5622290"/>
          <a:ext cx="752475"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8890</xdr:rowOff>
    </xdr:from>
    <xdr:to>
      <xdr:col>15</xdr:col>
      <xdr:colOff>101600</xdr:colOff>
      <xdr:row>34</xdr:row>
      <xdr:rowOff>110490</xdr:rowOff>
    </xdr:to>
    <xdr:sp macro="" textlink="">
      <xdr:nvSpPr>
        <xdr:cNvPr id="76" name="楕円 75">
          <a:extLst>
            <a:ext uri="{FF2B5EF4-FFF2-40B4-BE49-F238E27FC236}">
              <a16:creationId xmlns:a16="http://schemas.microsoft.com/office/drawing/2014/main" id="{D9FBA7BA-98AB-4C85-997A-3307825CBF13}"/>
            </a:ext>
          </a:extLst>
        </xdr:cNvPr>
        <xdr:cNvSpPr/>
      </xdr:nvSpPr>
      <xdr:spPr>
        <a:xfrm>
          <a:off x="2571750" y="55270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59690</xdr:rowOff>
    </xdr:from>
    <xdr:to>
      <xdr:col>19</xdr:col>
      <xdr:colOff>177800</xdr:colOff>
      <xdr:row>34</xdr:row>
      <xdr:rowOff>104140</xdr:rowOff>
    </xdr:to>
    <xdr:cxnSp macro="">
      <xdr:nvCxnSpPr>
        <xdr:cNvPr id="77" name="直線コネクタ 76">
          <a:extLst>
            <a:ext uri="{FF2B5EF4-FFF2-40B4-BE49-F238E27FC236}">
              <a16:creationId xmlns:a16="http://schemas.microsoft.com/office/drawing/2014/main" id="{05E65D91-6E3B-4B94-A123-3DAEF24374BA}"/>
            </a:ext>
          </a:extLst>
        </xdr:cNvPr>
        <xdr:cNvCxnSpPr/>
      </xdr:nvCxnSpPr>
      <xdr:spPr>
        <a:xfrm>
          <a:off x="2619375" y="5574665"/>
          <a:ext cx="809625"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137160</xdr:rowOff>
    </xdr:from>
    <xdr:to>
      <xdr:col>10</xdr:col>
      <xdr:colOff>165100</xdr:colOff>
      <xdr:row>34</xdr:row>
      <xdr:rowOff>67310</xdr:rowOff>
    </xdr:to>
    <xdr:sp macro="" textlink="">
      <xdr:nvSpPr>
        <xdr:cNvPr id="78" name="楕円 77">
          <a:extLst>
            <a:ext uri="{FF2B5EF4-FFF2-40B4-BE49-F238E27FC236}">
              <a16:creationId xmlns:a16="http://schemas.microsoft.com/office/drawing/2014/main" id="{4340508D-76BD-4D4A-BB98-A5F81EC38D96}"/>
            </a:ext>
          </a:extLst>
        </xdr:cNvPr>
        <xdr:cNvSpPr/>
      </xdr:nvSpPr>
      <xdr:spPr>
        <a:xfrm>
          <a:off x="1781175" y="549338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16510</xdr:rowOff>
    </xdr:from>
    <xdr:to>
      <xdr:col>15</xdr:col>
      <xdr:colOff>50800</xdr:colOff>
      <xdr:row>34</xdr:row>
      <xdr:rowOff>59690</xdr:rowOff>
    </xdr:to>
    <xdr:cxnSp macro="">
      <xdr:nvCxnSpPr>
        <xdr:cNvPr id="79" name="直線コネクタ 78">
          <a:extLst>
            <a:ext uri="{FF2B5EF4-FFF2-40B4-BE49-F238E27FC236}">
              <a16:creationId xmlns:a16="http://schemas.microsoft.com/office/drawing/2014/main" id="{6F75E6B6-9C2E-447C-B971-34A9E6ABBD4B}"/>
            </a:ext>
          </a:extLst>
        </xdr:cNvPr>
        <xdr:cNvCxnSpPr/>
      </xdr:nvCxnSpPr>
      <xdr:spPr>
        <a:xfrm>
          <a:off x="1828800" y="5531485"/>
          <a:ext cx="790575"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93980</xdr:rowOff>
    </xdr:from>
    <xdr:to>
      <xdr:col>6</xdr:col>
      <xdr:colOff>38100</xdr:colOff>
      <xdr:row>34</xdr:row>
      <xdr:rowOff>24130</xdr:rowOff>
    </xdr:to>
    <xdr:sp macro="" textlink="">
      <xdr:nvSpPr>
        <xdr:cNvPr id="80" name="楕円 79">
          <a:extLst>
            <a:ext uri="{FF2B5EF4-FFF2-40B4-BE49-F238E27FC236}">
              <a16:creationId xmlns:a16="http://schemas.microsoft.com/office/drawing/2014/main" id="{80415561-A045-4FA5-8BB2-4065C55F3330}"/>
            </a:ext>
          </a:extLst>
        </xdr:cNvPr>
        <xdr:cNvSpPr/>
      </xdr:nvSpPr>
      <xdr:spPr>
        <a:xfrm>
          <a:off x="981075" y="54470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144780</xdr:rowOff>
    </xdr:from>
    <xdr:to>
      <xdr:col>10</xdr:col>
      <xdr:colOff>114300</xdr:colOff>
      <xdr:row>34</xdr:row>
      <xdr:rowOff>16510</xdr:rowOff>
    </xdr:to>
    <xdr:cxnSp macro="">
      <xdr:nvCxnSpPr>
        <xdr:cNvPr id="81" name="直線コネクタ 80">
          <a:extLst>
            <a:ext uri="{FF2B5EF4-FFF2-40B4-BE49-F238E27FC236}">
              <a16:creationId xmlns:a16="http://schemas.microsoft.com/office/drawing/2014/main" id="{07177867-A645-488C-98BC-EBA562A0D539}"/>
            </a:ext>
          </a:extLst>
        </xdr:cNvPr>
        <xdr:cNvCxnSpPr/>
      </xdr:nvCxnSpPr>
      <xdr:spPr>
        <a:xfrm>
          <a:off x="1028700" y="5494655"/>
          <a:ext cx="8001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macro="" textlink="">
      <xdr:nvSpPr>
        <xdr:cNvPr id="82" name="n_1aveValue【図書館】&#10;有形固定資産減価償却率">
          <a:extLst>
            <a:ext uri="{FF2B5EF4-FFF2-40B4-BE49-F238E27FC236}">
              <a16:creationId xmlns:a16="http://schemas.microsoft.com/office/drawing/2014/main" id="{4734B044-A604-4F4C-9EC6-A43C3A18B220}"/>
            </a:ext>
          </a:extLst>
        </xdr:cNvPr>
        <xdr:cNvSpPr txBox="1"/>
      </xdr:nvSpPr>
      <xdr:spPr>
        <a:xfrm>
          <a:off x="3239144" y="6000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152417</xdr:rowOff>
    </xdr:from>
    <xdr:ext cx="405111" cy="259045"/>
    <xdr:sp macro="" textlink="">
      <xdr:nvSpPr>
        <xdr:cNvPr id="83" name="n_2aveValue【図書館】&#10;有形固定資産減価償却率">
          <a:extLst>
            <a:ext uri="{FF2B5EF4-FFF2-40B4-BE49-F238E27FC236}">
              <a16:creationId xmlns:a16="http://schemas.microsoft.com/office/drawing/2014/main" id="{82E65757-FD94-43D5-A51F-B91C285FC43F}"/>
            </a:ext>
          </a:extLst>
        </xdr:cNvPr>
        <xdr:cNvSpPr txBox="1"/>
      </xdr:nvSpPr>
      <xdr:spPr>
        <a:xfrm>
          <a:off x="2439044" y="5991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153687</xdr:rowOff>
    </xdr:from>
    <xdr:ext cx="405111" cy="259045"/>
    <xdr:sp macro="" textlink="">
      <xdr:nvSpPr>
        <xdr:cNvPr id="84" name="n_3aveValue【図書館】&#10;有形固定資産減価償却率">
          <a:extLst>
            <a:ext uri="{FF2B5EF4-FFF2-40B4-BE49-F238E27FC236}">
              <a16:creationId xmlns:a16="http://schemas.microsoft.com/office/drawing/2014/main" id="{4CB624CA-CE17-46D2-AD07-C9267D88AEA2}"/>
            </a:ext>
          </a:extLst>
        </xdr:cNvPr>
        <xdr:cNvSpPr txBox="1"/>
      </xdr:nvSpPr>
      <xdr:spPr>
        <a:xfrm>
          <a:off x="1648469" y="5992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134637</xdr:rowOff>
    </xdr:from>
    <xdr:ext cx="405111" cy="259045"/>
    <xdr:sp macro="" textlink="">
      <xdr:nvSpPr>
        <xdr:cNvPr id="85" name="n_4aveValue【図書館】&#10;有形固定資産減価償却率">
          <a:extLst>
            <a:ext uri="{FF2B5EF4-FFF2-40B4-BE49-F238E27FC236}">
              <a16:creationId xmlns:a16="http://schemas.microsoft.com/office/drawing/2014/main" id="{5AF31271-E133-4175-8843-8334CCDA2D52}"/>
            </a:ext>
          </a:extLst>
        </xdr:cNvPr>
        <xdr:cNvSpPr txBox="1"/>
      </xdr:nvSpPr>
      <xdr:spPr>
        <a:xfrm>
          <a:off x="848369" y="5973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17</xdr:rowOff>
    </xdr:from>
    <xdr:ext cx="405111" cy="259045"/>
    <xdr:sp macro="" textlink="">
      <xdr:nvSpPr>
        <xdr:cNvPr id="86" name="n_1mainValue【図書館】&#10;有形固定資産減価償却率">
          <a:extLst>
            <a:ext uri="{FF2B5EF4-FFF2-40B4-BE49-F238E27FC236}">
              <a16:creationId xmlns:a16="http://schemas.microsoft.com/office/drawing/2014/main" id="{B73333D1-CD82-4569-8762-9A3544346720}"/>
            </a:ext>
          </a:extLst>
        </xdr:cNvPr>
        <xdr:cNvSpPr txBox="1"/>
      </xdr:nvSpPr>
      <xdr:spPr>
        <a:xfrm>
          <a:off x="3239144" y="5353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127017</xdr:rowOff>
    </xdr:from>
    <xdr:ext cx="405111" cy="259045"/>
    <xdr:sp macro="" textlink="">
      <xdr:nvSpPr>
        <xdr:cNvPr id="87" name="n_2mainValue【図書館】&#10;有形固定資産減価償却率">
          <a:extLst>
            <a:ext uri="{FF2B5EF4-FFF2-40B4-BE49-F238E27FC236}">
              <a16:creationId xmlns:a16="http://schemas.microsoft.com/office/drawing/2014/main" id="{F89F2B6F-8379-43AF-8580-E36BAC6D776E}"/>
            </a:ext>
          </a:extLst>
        </xdr:cNvPr>
        <xdr:cNvSpPr txBox="1"/>
      </xdr:nvSpPr>
      <xdr:spPr>
        <a:xfrm>
          <a:off x="2439044" y="5314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83837</xdr:rowOff>
    </xdr:from>
    <xdr:ext cx="405111" cy="259045"/>
    <xdr:sp macro="" textlink="">
      <xdr:nvSpPr>
        <xdr:cNvPr id="88" name="n_3mainValue【図書館】&#10;有形固定資産減価償却率">
          <a:extLst>
            <a:ext uri="{FF2B5EF4-FFF2-40B4-BE49-F238E27FC236}">
              <a16:creationId xmlns:a16="http://schemas.microsoft.com/office/drawing/2014/main" id="{424256DD-05A7-43EB-8143-20EFA5F5F6C3}"/>
            </a:ext>
          </a:extLst>
        </xdr:cNvPr>
        <xdr:cNvSpPr txBox="1"/>
      </xdr:nvSpPr>
      <xdr:spPr>
        <a:xfrm>
          <a:off x="1648469" y="5278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32</xdr:row>
      <xdr:rowOff>40657</xdr:rowOff>
    </xdr:from>
    <xdr:ext cx="340478" cy="259045"/>
    <xdr:sp macro="" textlink="">
      <xdr:nvSpPr>
        <xdr:cNvPr id="89" name="n_4mainValue【図書館】&#10;有形固定資産減価償却率">
          <a:extLst>
            <a:ext uri="{FF2B5EF4-FFF2-40B4-BE49-F238E27FC236}">
              <a16:creationId xmlns:a16="http://schemas.microsoft.com/office/drawing/2014/main" id="{C879F48C-9B4C-4B16-A8B5-DCCDCF51F037}"/>
            </a:ext>
          </a:extLst>
        </xdr:cNvPr>
        <xdr:cNvSpPr txBox="1"/>
      </xdr:nvSpPr>
      <xdr:spPr>
        <a:xfrm>
          <a:off x="867986" y="52317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983FE904-4B38-4FAC-9E26-3EF06249D8FA}"/>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2AED1C4B-B007-431D-8E3D-87EFEE13313E}"/>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29635178-CA17-4224-A453-5A136A23A84B}"/>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BE2EDD33-0A7B-43BE-BF51-1931031C1299}"/>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571508ED-4335-4823-81DC-7B879AEEBEDD}"/>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B96EFAC9-4FCF-4C23-8D47-9B72015B8C4C}"/>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85D4164B-4552-488F-A577-CCC975AE2E6B}"/>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0C8489AA-236B-4F18-A74C-2B41200276FE}"/>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9C2FF3E2-ADA5-4FED-BD83-C3B81C10DC7A}"/>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21025AC0-0788-494B-8D12-B3D9ECC6EEDE}"/>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57EAFCAF-FC62-4987-892A-C61E5C4983A6}"/>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9DBCB8FB-1008-4B36-A498-4A7C263D8ECB}"/>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4E820A3C-77B7-48C0-8990-7EE47B29726C}"/>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75F8B1A2-8F38-43CB-9ADF-7F2716CCC31F}"/>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58E1A468-EDC5-4FF0-ADC6-6E842EC0A6D5}"/>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F4AC9DE4-D9F6-40E4-9FAF-44A8BA7B065B}"/>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8B30857B-B4B7-43F4-9B61-7EF14456E9F5}"/>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82967F4E-A880-4CAB-BB84-F8DB9EBE8E8F}"/>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C7CAA386-2837-4C33-9636-F76B8D70329A}"/>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03CB284E-393B-4D84-BF37-A6DC0E4C90F6}"/>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7EF231A-3B69-4417-8B4A-C4A29B216B8C}"/>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75090C21-2DFC-471A-96B7-2EE208B70743}"/>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DA83457B-4207-4911-AA95-D068DCBF3FA0}"/>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D63428D9-EB6F-4F6B-B19B-97A0B1AC2C84}"/>
            </a:ext>
          </a:extLst>
        </xdr:cNvPr>
        <xdr:cNvCxnSpPr/>
      </xdr:nvCxnSpPr>
      <xdr:spPr>
        <a:xfrm flipV="1">
          <a:off x="9429115" y="5514975"/>
          <a:ext cx="0" cy="1303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7A282888-8AE1-4854-A68D-C954E00C2245}"/>
            </a:ext>
          </a:extLst>
        </xdr:cNvPr>
        <xdr:cNvSpPr txBox="1"/>
      </xdr:nvSpPr>
      <xdr:spPr>
        <a:xfrm>
          <a:off x="9467850" y="6822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0834F602-6BB2-4C22-8EDA-4D190945BE7D}"/>
            </a:ext>
          </a:extLst>
        </xdr:cNvPr>
        <xdr:cNvCxnSpPr/>
      </xdr:nvCxnSpPr>
      <xdr:spPr>
        <a:xfrm>
          <a:off x="9363075" y="681863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25570D8F-A438-4564-8B11-246A661265E0}"/>
            </a:ext>
          </a:extLst>
        </xdr:cNvPr>
        <xdr:cNvSpPr txBox="1"/>
      </xdr:nvSpPr>
      <xdr:spPr>
        <a:xfrm>
          <a:off x="9467850" y="53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37AFC529-8D02-4FC3-9665-1F25FFCDDF0C}"/>
            </a:ext>
          </a:extLst>
        </xdr:cNvPr>
        <xdr:cNvCxnSpPr/>
      </xdr:nvCxnSpPr>
      <xdr:spPr>
        <a:xfrm>
          <a:off x="9363075" y="551497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E9D077F2-3C96-47E8-AEE3-88CCA67463CC}"/>
            </a:ext>
          </a:extLst>
        </xdr:cNvPr>
        <xdr:cNvSpPr txBox="1"/>
      </xdr:nvSpPr>
      <xdr:spPr>
        <a:xfrm>
          <a:off x="9467850" y="65246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E927FD33-2979-4431-BFDF-2F002E76D4C7}"/>
            </a:ext>
          </a:extLst>
        </xdr:cNvPr>
        <xdr:cNvSpPr/>
      </xdr:nvSpPr>
      <xdr:spPr>
        <a:xfrm>
          <a:off x="9401175" y="654621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201B4E96-134F-4DD0-B321-0A869F4249AB}"/>
            </a:ext>
          </a:extLst>
        </xdr:cNvPr>
        <xdr:cNvSpPr/>
      </xdr:nvSpPr>
      <xdr:spPr>
        <a:xfrm>
          <a:off x="8639175" y="6553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8DF794FB-EC3C-42D2-BE98-BD16279EAC34}"/>
            </a:ext>
          </a:extLst>
        </xdr:cNvPr>
        <xdr:cNvSpPr/>
      </xdr:nvSpPr>
      <xdr:spPr>
        <a:xfrm>
          <a:off x="7839075" y="6553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91D3497E-1EB9-4431-8D23-C8BC3CE97F9D}"/>
            </a:ext>
          </a:extLst>
        </xdr:cNvPr>
        <xdr:cNvSpPr/>
      </xdr:nvSpPr>
      <xdr:spPr>
        <a:xfrm>
          <a:off x="7029450" y="65506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3694D51D-AC9B-4A9B-AEDE-1E95A1E121EC}"/>
            </a:ext>
          </a:extLst>
        </xdr:cNvPr>
        <xdr:cNvSpPr/>
      </xdr:nvSpPr>
      <xdr:spPr>
        <a:xfrm>
          <a:off x="6238875" y="65614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3E03503-E1E2-4E3B-BAF8-B2EA41EED9F9}"/>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B0888E1-B1F8-4694-A038-87E4DE66FF3D}"/>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1149152-38DC-494C-A2A7-10D2AAEF12B6}"/>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C91B199-4CDA-4E0C-BEAC-372C72D7C9FC}"/>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964E982-8100-4A5A-B3FA-2FBB45721B20}"/>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132080</xdr:rowOff>
    </xdr:from>
    <xdr:to>
      <xdr:col>55</xdr:col>
      <xdr:colOff>50800</xdr:colOff>
      <xdr:row>37</xdr:row>
      <xdr:rowOff>62230</xdr:rowOff>
    </xdr:to>
    <xdr:sp macro="" textlink="">
      <xdr:nvSpPr>
        <xdr:cNvPr id="129" name="楕円 128">
          <a:extLst>
            <a:ext uri="{FF2B5EF4-FFF2-40B4-BE49-F238E27FC236}">
              <a16:creationId xmlns:a16="http://schemas.microsoft.com/office/drawing/2014/main" id="{5DB5B6F5-8968-40D8-84AD-4E51C0815F46}"/>
            </a:ext>
          </a:extLst>
        </xdr:cNvPr>
        <xdr:cNvSpPr/>
      </xdr:nvSpPr>
      <xdr:spPr>
        <a:xfrm>
          <a:off x="9401175" y="597090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154957</xdr:rowOff>
    </xdr:from>
    <xdr:ext cx="469744" cy="259045"/>
    <xdr:sp macro="" textlink="">
      <xdr:nvSpPr>
        <xdr:cNvPr id="130" name="【図書館】&#10;一人当たり面積該当値テキスト">
          <a:extLst>
            <a:ext uri="{FF2B5EF4-FFF2-40B4-BE49-F238E27FC236}">
              <a16:creationId xmlns:a16="http://schemas.microsoft.com/office/drawing/2014/main" id="{CDDDCCAC-2398-4FD4-BC47-EE68515F22EE}"/>
            </a:ext>
          </a:extLst>
        </xdr:cNvPr>
        <xdr:cNvSpPr txBox="1"/>
      </xdr:nvSpPr>
      <xdr:spPr>
        <a:xfrm>
          <a:off x="9467850" y="583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48260</xdr:rowOff>
    </xdr:from>
    <xdr:to>
      <xdr:col>50</xdr:col>
      <xdr:colOff>165100</xdr:colOff>
      <xdr:row>37</xdr:row>
      <xdr:rowOff>149860</xdr:rowOff>
    </xdr:to>
    <xdr:sp macro="" textlink="">
      <xdr:nvSpPr>
        <xdr:cNvPr id="131" name="楕円 130">
          <a:extLst>
            <a:ext uri="{FF2B5EF4-FFF2-40B4-BE49-F238E27FC236}">
              <a16:creationId xmlns:a16="http://schemas.microsoft.com/office/drawing/2014/main" id="{49C94DA2-9563-47AE-8FB2-91452F1EE658}"/>
            </a:ext>
          </a:extLst>
        </xdr:cNvPr>
        <xdr:cNvSpPr/>
      </xdr:nvSpPr>
      <xdr:spPr>
        <a:xfrm>
          <a:off x="8639175" y="604583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11430</xdr:rowOff>
    </xdr:from>
    <xdr:to>
      <xdr:col>55</xdr:col>
      <xdr:colOff>0</xdr:colOff>
      <xdr:row>37</xdr:row>
      <xdr:rowOff>99060</xdr:rowOff>
    </xdr:to>
    <xdr:cxnSp macro="">
      <xdr:nvCxnSpPr>
        <xdr:cNvPr id="132" name="直線コネクタ 131">
          <a:extLst>
            <a:ext uri="{FF2B5EF4-FFF2-40B4-BE49-F238E27FC236}">
              <a16:creationId xmlns:a16="http://schemas.microsoft.com/office/drawing/2014/main" id="{7B909629-401D-465E-B799-85162103598B}"/>
            </a:ext>
          </a:extLst>
        </xdr:cNvPr>
        <xdr:cNvCxnSpPr/>
      </xdr:nvCxnSpPr>
      <xdr:spPr>
        <a:xfrm flipV="1">
          <a:off x="8686800" y="6009005"/>
          <a:ext cx="742950" cy="93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71120</xdr:rowOff>
    </xdr:from>
    <xdr:to>
      <xdr:col>46</xdr:col>
      <xdr:colOff>38100</xdr:colOff>
      <xdr:row>38</xdr:row>
      <xdr:rowOff>1270</xdr:rowOff>
    </xdr:to>
    <xdr:sp macro="" textlink="">
      <xdr:nvSpPr>
        <xdr:cNvPr id="133" name="楕円 132">
          <a:extLst>
            <a:ext uri="{FF2B5EF4-FFF2-40B4-BE49-F238E27FC236}">
              <a16:creationId xmlns:a16="http://schemas.microsoft.com/office/drawing/2014/main" id="{DB1A717F-B05C-4D8C-9187-E8301AF54741}"/>
            </a:ext>
          </a:extLst>
        </xdr:cNvPr>
        <xdr:cNvSpPr/>
      </xdr:nvSpPr>
      <xdr:spPr>
        <a:xfrm>
          <a:off x="7839075" y="60686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99060</xdr:rowOff>
    </xdr:from>
    <xdr:to>
      <xdr:col>50</xdr:col>
      <xdr:colOff>114300</xdr:colOff>
      <xdr:row>37</xdr:row>
      <xdr:rowOff>121920</xdr:rowOff>
    </xdr:to>
    <xdr:cxnSp macro="">
      <xdr:nvCxnSpPr>
        <xdr:cNvPr id="134" name="直線コネクタ 133">
          <a:extLst>
            <a:ext uri="{FF2B5EF4-FFF2-40B4-BE49-F238E27FC236}">
              <a16:creationId xmlns:a16="http://schemas.microsoft.com/office/drawing/2014/main" id="{B2BEBC75-2790-4478-82A4-F1D3911254BA}"/>
            </a:ext>
          </a:extLst>
        </xdr:cNvPr>
        <xdr:cNvCxnSpPr/>
      </xdr:nvCxnSpPr>
      <xdr:spPr>
        <a:xfrm flipV="1">
          <a:off x="7886700" y="6102985"/>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90170</xdr:rowOff>
    </xdr:from>
    <xdr:to>
      <xdr:col>41</xdr:col>
      <xdr:colOff>101600</xdr:colOff>
      <xdr:row>38</xdr:row>
      <xdr:rowOff>20320</xdr:rowOff>
    </xdr:to>
    <xdr:sp macro="" textlink="">
      <xdr:nvSpPr>
        <xdr:cNvPr id="135" name="楕円 134">
          <a:extLst>
            <a:ext uri="{FF2B5EF4-FFF2-40B4-BE49-F238E27FC236}">
              <a16:creationId xmlns:a16="http://schemas.microsoft.com/office/drawing/2014/main" id="{D9CD7562-44BB-47E8-87F5-A3F06EFD3651}"/>
            </a:ext>
          </a:extLst>
        </xdr:cNvPr>
        <xdr:cNvSpPr/>
      </xdr:nvSpPr>
      <xdr:spPr>
        <a:xfrm>
          <a:off x="7029450" y="60877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121920</xdr:rowOff>
    </xdr:from>
    <xdr:to>
      <xdr:col>45</xdr:col>
      <xdr:colOff>177800</xdr:colOff>
      <xdr:row>37</xdr:row>
      <xdr:rowOff>140970</xdr:rowOff>
    </xdr:to>
    <xdr:cxnSp macro="">
      <xdr:nvCxnSpPr>
        <xdr:cNvPr id="136" name="直線コネクタ 135">
          <a:extLst>
            <a:ext uri="{FF2B5EF4-FFF2-40B4-BE49-F238E27FC236}">
              <a16:creationId xmlns:a16="http://schemas.microsoft.com/office/drawing/2014/main" id="{7147746E-5AF5-4C1C-9D11-D022F6A8E0D1}"/>
            </a:ext>
          </a:extLst>
        </xdr:cNvPr>
        <xdr:cNvCxnSpPr/>
      </xdr:nvCxnSpPr>
      <xdr:spPr>
        <a:xfrm flipV="1">
          <a:off x="7077075" y="6125845"/>
          <a:ext cx="80962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113030</xdr:rowOff>
    </xdr:from>
    <xdr:to>
      <xdr:col>36</xdr:col>
      <xdr:colOff>165100</xdr:colOff>
      <xdr:row>38</xdr:row>
      <xdr:rowOff>43180</xdr:rowOff>
    </xdr:to>
    <xdr:sp macro="" textlink="">
      <xdr:nvSpPr>
        <xdr:cNvPr id="137" name="楕円 136">
          <a:extLst>
            <a:ext uri="{FF2B5EF4-FFF2-40B4-BE49-F238E27FC236}">
              <a16:creationId xmlns:a16="http://schemas.microsoft.com/office/drawing/2014/main" id="{FCE640B2-1153-478D-8F4B-8D60D30F7C02}"/>
            </a:ext>
          </a:extLst>
        </xdr:cNvPr>
        <xdr:cNvSpPr/>
      </xdr:nvSpPr>
      <xdr:spPr>
        <a:xfrm>
          <a:off x="6238875" y="61137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140970</xdr:rowOff>
    </xdr:from>
    <xdr:to>
      <xdr:col>41</xdr:col>
      <xdr:colOff>50800</xdr:colOff>
      <xdr:row>37</xdr:row>
      <xdr:rowOff>163830</xdr:rowOff>
    </xdr:to>
    <xdr:cxnSp macro="">
      <xdr:nvCxnSpPr>
        <xdr:cNvPr id="138" name="直線コネクタ 137">
          <a:extLst>
            <a:ext uri="{FF2B5EF4-FFF2-40B4-BE49-F238E27FC236}">
              <a16:creationId xmlns:a16="http://schemas.microsoft.com/office/drawing/2014/main" id="{1154AD97-2358-4858-AAF1-01C62F083260}"/>
            </a:ext>
          </a:extLst>
        </xdr:cNvPr>
        <xdr:cNvCxnSpPr/>
      </xdr:nvCxnSpPr>
      <xdr:spPr>
        <a:xfrm flipV="1">
          <a:off x="6286500" y="6144895"/>
          <a:ext cx="79057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91ECAB3C-2E28-41B8-9BAD-C36FE54D82F4}"/>
            </a:ext>
          </a:extLst>
        </xdr:cNvPr>
        <xdr:cNvSpPr txBox="1"/>
      </xdr:nvSpPr>
      <xdr:spPr>
        <a:xfrm>
          <a:off x="8458277" y="664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B9E90A46-23BB-4DC7-8934-28B5144EA201}"/>
            </a:ext>
          </a:extLst>
        </xdr:cNvPr>
        <xdr:cNvSpPr txBox="1"/>
      </xdr:nvSpPr>
      <xdr:spPr>
        <a:xfrm>
          <a:off x="7677227" y="664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352D3C45-DE6D-4F7B-8831-BF9F340A2458}"/>
            </a:ext>
          </a:extLst>
        </xdr:cNvPr>
        <xdr:cNvSpPr txBox="1"/>
      </xdr:nvSpPr>
      <xdr:spPr>
        <a:xfrm>
          <a:off x="6867602" y="6649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167657</xdr:rowOff>
    </xdr:from>
    <xdr:ext cx="469744" cy="259045"/>
    <xdr:sp macro="" textlink="">
      <xdr:nvSpPr>
        <xdr:cNvPr id="142" name="n_4aveValue【図書館】&#10;一人当たり面積">
          <a:extLst>
            <a:ext uri="{FF2B5EF4-FFF2-40B4-BE49-F238E27FC236}">
              <a16:creationId xmlns:a16="http://schemas.microsoft.com/office/drawing/2014/main" id="{CC8F8FDF-034B-41F9-86AE-A05B137FC921}"/>
            </a:ext>
          </a:extLst>
        </xdr:cNvPr>
        <xdr:cNvSpPr txBox="1"/>
      </xdr:nvSpPr>
      <xdr:spPr>
        <a:xfrm>
          <a:off x="6067502" y="665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166387</xdr:rowOff>
    </xdr:from>
    <xdr:ext cx="469744" cy="259045"/>
    <xdr:sp macro="" textlink="">
      <xdr:nvSpPr>
        <xdr:cNvPr id="143" name="n_1mainValue【図書館】&#10;一人当たり面積">
          <a:extLst>
            <a:ext uri="{FF2B5EF4-FFF2-40B4-BE49-F238E27FC236}">
              <a16:creationId xmlns:a16="http://schemas.microsoft.com/office/drawing/2014/main" id="{228B5C8C-803E-4E6D-9F1F-5550F68C49B0}"/>
            </a:ext>
          </a:extLst>
        </xdr:cNvPr>
        <xdr:cNvSpPr txBox="1"/>
      </xdr:nvSpPr>
      <xdr:spPr>
        <a:xfrm>
          <a:off x="8458277" y="584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17797</xdr:rowOff>
    </xdr:from>
    <xdr:ext cx="469744" cy="259045"/>
    <xdr:sp macro="" textlink="">
      <xdr:nvSpPr>
        <xdr:cNvPr id="144" name="n_2mainValue【図書館】&#10;一人当たり面積">
          <a:extLst>
            <a:ext uri="{FF2B5EF4-FFF2-40B4-BE49-F238E27FC236}">
              <a16:creationId xmlns:a16="http://schemas.microsoft.com/office/drawing/2014/main" id="{93EBB150-0282-4B66-A706-CE10BFC846C7}"/>
            </a:ext>
          </a:extLst>
        </xdr:cNvPr>
        <xdr:cNvSpPr txBox="1"/>
      </xdr:nvSpPr>
      <xdr:spPr>
        <a:xfrm>
          <a:off x="7677227" y="585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36847</xdr:rowOff>
    </xdr:from>
    <xdr:ext cx="469744" cy="259045"/>
    <xdr:sp macro="" textlink="">
      <xdr:nvSpPr>
        <xdr:cNvPr id="145" name="n_3mainValue【図書館】&#10;一人当たり面積">
          <a:extLst>
            <a:ext uri="{FF2B5EF4-FFF2-40B4-BE49-F238E27FC236}">
              <a16:creationId xmlns:a16="http://schemas.microsoft.com/office/drawing/2014/main" id="{CA47C2EC-1466-4514-8E5E-95348A7D05D1}"/>
            </a:ext>
          </a:extLst>
        </xdr:cNvPr>
        <xdr:cNvSpPr txBox="1"/>
      </xdr:nvSpPr>
      <xdr:spPr>
        <a:xfrm>
          <a:off x="6867602" y="587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59707</xdr:rowOff>
    </xdr:from>
    <xdr:ext cx="469744" cy="259045"/>
    <xdr:sp macro="" textlink="">
      <xdr:nvSpPr>
        <xdr:cNvPr id="146" name="n_4mainValue【図書館】&#10;一人当たり面積">
          <a:extLst>
            <a:ext uri="{FF2B5EF4-FFF2-40B4-BE49-F238E27FC236}">
              <a16:creationId xmlns:a16="http://schemas.microsoft.com/office/drawing/2014/main" id="{6DAB4DB2-85D7-41FC-8F29-13CAE9660339}"/>
            </a:ext>
          </a:extLst>
        </xdr:cNvPr>
        <xdr:cNvSpPr txBox="1"/>
      </xdr:nvSpPr>
      <xdr:spPr>
        <a:xfrm>
          <a:off x="6067502" y="589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BBDC1ADB-F41C-4D1A-8019-F54812791AFE}"/>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319B40F8-ABE6-409E-B7EC-4F456C00CA70}"/>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6E88D3A9-5B74-4CE0-BB33-170D0D7AB094}"/>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363F9F6F-D85D-4B35-AC7F-B1B7196DD7F7}"/>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A245CA5B-8B96-406E-AC5F-E551CF15C466}"/>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E0337C35-5E24-44AD-9013-F0FE3334F715}"/>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C75856B4-D85A-498E-9FF3-A1E34E57B048}"/>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252194A0-9AEB-47E9-B007-29E7164E38FF}"/>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E084E0ED-A935-4A63-BF0A-D4EE594509BE}"/>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6E3C4B51-D1C7-498E-90B0-287A58914573}"/>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9F5F4EEB-90F6-444E-9ABF-589ED4A9866A}"/>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26EE6DD7-D366-4527-94F6-86F063BC82D3}"/>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122D180-FA24-4343-87EF-4663D1482B36}"/>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AAD0070D-8631-4172-9438-3511990DC457}"/>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D7E3B448-478E-4AF5-B65F-8D03D023B9B8}"/>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238815F7-4431-457E-893F-464FAB3E35B8}"/>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AF87F43E-6575-4D41-B07F-E6CD8829BFAC}"/>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1C1EB112-307D-4D6F-BFD1-3898D87406CD}"/>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2CACBC27-1FDD-47E8-938B-EDE3AE9B9B54}"/>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EF3C2EA-12BE-4DFB-87F4-2DCB20657A1D}"/>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75EAD7B6-2985-4953-8F36-6AE4742979ED}"/>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9139553A-D178-4ADC-86C1-140F240E95FA}"/>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E2D7BC17-112F-424E-AB47-4A2974AF2E04}"/>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8F987F4-B967-4C05-ABF9-887FD8A3CCFD}"/>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89BBEBBC-4A8B-4F86-950D-4E3C5F398A20}"/>
            </a:ext>
          </a:extLst>
        </xdr:cNvPr>
        <xdr:cNvCxnSpPr/>
      </xdr:nvCxnSpPr>
      <xdr:spPr>
        <a:xfrm flipV="1">
          <a:off x="4180840" y="9079865"/>
          <a:ext cx="0" cy="1369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D91C9BBB-8FA8-4570-B318-D05A641A277D}"/>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E845346-0C20-4678-8E63-7399B321DADF}"/>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56D90E60-E9D8-4E9C-9AD0-3AD6BFF73229}"/>
            </a:ext>
          </a:extLst>
        </xdr:cNvPr>
        <xdr:cNvSpPr txBox="1"/>
      </xdr:nvSpPr>
      <xdr:spPr>
        <a:xfrm>
          <a:off x="4219575" y="8867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D761BBA5-07DD-4A72-B852-1FB27DB99340}"/>
            </a:ext>
          </a:extLst>
        </xdr:cNvPr>
        <xdr:cNvCxnSpPr/>
      </xdr:nvCxnSpPr>
      <xdr:spPr>
        <a:xfrm>
          <a:off x="4105275" y="90798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D0C153CE-D2D2-4DBE-A19E-5EDAB7EDED93}"/>
            </a:ext>
          </a:extLst>
        </xdr:cNvPr>
        <xdr:cNvSpPr txBox="1"/>
      </xdr:nvSpPr>
      <xdr:spPr>
        <a:xfrm>
          <a:off x="4219575" y="9792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67581815-C129-4138-818D-C0B3FD57CBCA}"/>
            </a:ext>
          </a:extLst>
        </xdr:cNvPr>
        <xdr:cNvSpPr/>
      </xdr:nvSpPr>
      <xdr:spPr>
        <a:xfrm>
          <a:off x="4124325" y="98171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ADEB0741-1887-4FD3-B51B-3145B4F12C8D}"/>
            </a:ext>
          </a:extLst>
        </xdr:cNvPr>
        <xdr:cNvSpPr/>
      </xdr:nvSpPr>
      <xdr:spPr>
        <a:xfrm>
          <a:off x="3381375" y="980884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7FA05622-4EF3-4B37-99D7-1BAFA6F858E4}"/>
            </a:ext>
          </a:extLst>
        </xdr:cNvPr>
        <xdr:cNvSpPr/>
      </xdr:nvSpPr>
      <xdr:spPr>
        <a:xfrm>
          <a:off x="2571750" y="97897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53190183-15ED-4F68-9E4A-7D7BEF62D667}"/>
            </a:ext>
          </a:extLst>
        </xdr:cNvPr>
        <xdr:cNvSpPr/>
      </xdr:nvSpPr>
      <xdr:spPr>
        <a:xfrm>
          <a:off x="1781175" y="97339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324535CF-C982-474D-8E2E-D1E1516E6B65}"/>
            </a:ext>
          </a:extLst>
        </xdr:cNvPr>
        <xdr:cNvSpPr/>
      </xdr:nvSpPr>
      <xdr:spPr>
        <a:xfrm>
          <a:off x="981075" y="97364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CED7617-AE39-4F58-97EA-90398DB62985}"/>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9767381-C67E-4D50-821E-38D70A65EEE6}"/>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CB98B6A-D4B3-461F-94AA-2CB2535039FC}"/>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8B70695-83B9-43D3-8934-1C1964BB19F7}"/>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F56C08B-85F0-4C56-88EE-8D794F70BC11}"/>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29210</xdr:rowOff>
    </xdr:from>
    <xdr:to>
      <xdr:col>24</xdr:col>
      <xdr:colOff>114300</xdr:colOff>
      <xdr:row>60</xdr:row>
      <xdr:rowOff>130810</xdr:rowOff>
    </xdr:to>
    <xdr:sp macro="" textlink="">
      <xdr:nvSpPr>
        <xdr:cNvPr id="187" name="楕円 186">
          <a:extLst>
            <a:ext uri="{FF2B5EF4-FFF2-40B4-BE49-F238E27FC236}">
              <a16:creationId xmlns:a16="http://schemas.microsoft.com/office/drawing/2014/main" id="{3D8D0C43-8B88-43AC-BD63-EF1867B9C691}"/>
            </a:ext>
          </a:extLst>
        </xdr:cNvPr>
        <xdr:cNvSpPr/>
      </xdr:nvSpPr>
      <xdr:spPr>
        <a:xfrm>
          <a:off x="4124325" y="97510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52087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D572C4AD-8D91-4B17-B9F3-64D738921530}"/>
            </a:ext>
          </a:extLst>
        </xdr:cNvPr>
        <xdr:cNvSpPr txBox="1"/>
      </xdr:nvSpPr>
      <xdr:spPr>
        <a:xfrm>
          <a:off x="4219575" y="9612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166370</xdr:rowOff>
    </xdr:from>
    <xdr:to>
      <xdr:col>20</xdr:col>
      <xdr:colOff>38100</xdr:colOff>
      <xdr:row>60</xdr:row>
      <xdr:rowOff>96520</xdr:rowOff>
    </xdr:to>
    <xdr:sp macro="" textlink="">
      <xdr:nvSpPr>
        <xdr:cNvPr id="189" name="楕円 188">
          <a:extLst>
            <a:ext uri="{FF2B5EF4-FFF2-40B4-BE49-F238E27FC236}">
              <a16:creationId xmlns:a16="http://schemas.microsoft.com/office/drawing/2014/main" id="{CDB3D916-F24F-49E5-8D03-1E6E8AB798E2}"/>
            </a:ext>
          </a:extLst>
        </xdr:cNvPr>
        <xdr:cNvSpPr/>
      </xdr:nvSpPr>
      <xdr:spPr>
        <a:xfrm>
          <a:off x="3381375" y="97262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45720</xdr:rowOff>
    </xdr:from>
    <xdr:to>
      <xdr:col>24</xdr:col>
      <xdr:colOff>63500</xdr:colOff>
      <xdr:row>60</xdr:row>
      <xdr:rowOff>80010</xdr:rowOff>
    </xdr:to>
    <xdr:cxnSp macro="">
      <xdr:nvCxnSpPr>
        <xdr:cNvPr id="190" name="直線コネクタ 189">
          <a:extLst>
            <a:ext uri="{FF2B5EF4-FFF2-40B4-BE49-F238E27FC236}">
              <a16:creationId xmlns:a16="http://schemas.microsoft.com/office/drawing/2014/main" id="{2A50AE5D-A7E8-4193-8AD2-48F3D14C64FE}"/>
            </a:ext>
          </a:extLst>
        </xdr:cNvPr>
        <xdr:cNvCxnSpPr/>
      </xdr:nvCxnSpPr>
      <xdr:spPr>
        <a:xfrm>
          <a:off x="3429000" y="9773920"/>
          <a:ext cx="75247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133985</xdr:rowOff>
    </xdr:from>
    <xdr:to>
      <xdr:col>15</xdr:col>
      <xdr:colOff>101600</xdr:colOff>
      <xdr:row>60</xdr:row>
      <xdr:rowOff>64135</xdr:rowOff>
    </xdr:to>
    <xdr:sp macro="" textlink="">
      <xdr:nvSpPr>
        <xdr:cNvPr id="191" name="楕円 190">
          <a:extLst>
            <a:ext uri="{FF2B5EF4-FFF2-40B4-BE49-F238E27FC236}">
              <a16:creationId xmlns:a16="http://schemas.microsoft.com/office/drawing/2014/main" id="{91436BCE-5C22-4236-86C6-09BD4F446625}"/>
            </a:ext>
          </a:extLst>
        </xdr:cNvPr>
        <xdr:cNvSpPr/>
      </xdr:nvSpPr>
      <xdr:spPr>
        <a:xfrm>
          <a:off x="2571750" y="96970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13335</xdr:rowOff>
    </xdr:from>
    <xdr:to>
      <xdr:col>19</xdr:col>
      <xdr:colOff>177800</xdr:colOff>
      <xdr:row>60</xdr:row>
      <xdr:rowOff>45720</xdr:rowOff>
    </xdr:to>
    <xdr:cxnSp macro="">
      <xdr:nvCxnSpPr>
        <xdr:cNvPr id="192" name="直線コネクタ 191">
          <a:extLst>
            <a:ext uri="{FF2B5EF4-FFF2-40B4-BE49-F238E27FC236}">
              <a16:creationId xmlns:a16="http://schemas.microsoft.com/office/drawing/2014/main" id="{330E0B6B-CC31-4164-8AFB-9DC6B5CCA12F}"/>
            </a:ext>
          </a:extLst>
        </xdr:cNvPr>
        <xdr:cNvCxnSpPr/>
      </xdr:nvCxnSpPr>
      <xdr:spPr>
        <a:xfrm>
          <a:off x="2619375" y="9735185"/>
          <a:ext cx="809625"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99695</xdr:rowOff>
    </xdr:from>
    <xdr:to>
      <xdr:col>10</xdr:col>
      <xdr:colOff>165100</xdr:colOff>
      <xdr:row>60</xdr:row>
      <xdr:rowOff>29845</xdr:rowOff>
    </xdr:to>
    <xdr:sp macro="" textlink="">
      <xdr:nvSpPr>
        <xdr:cNvPr id="193" name="楕円 192">
          <a:extLst>
            <a:ext uri="{FF2B5EF4-FFF2-40B4-BE49-F238E27FC236}">
              <a16:creationId xmlns:a16="http://schemas.microsoft.com/office/drawing/2014/main" id="{5E667147-11B3-4A34-AEF1-9B1BE9257D56}"/>
            </a:ext>
          </a:extLst>
        </xdr:cNvPr>
        <xdr:cNvSpPr/>
      </xdr:nvSpPr>
      <xdr:spPr>
        <a:xfrm>
          <a:off x="1781175" y="966597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150495</xdr:rowOff>
    </xdr:from>
    <xdr:to>
      <xdr:col>15</xdr:col>
      <xdr:colOff>50800</xdr:colOff>
      <xdr:row>60</xdr:row>
      <xdr:rowOff>13335</xdr:rowOff>
    </xdr:to>
    <xdr:cxnSp macro="">
      <xdr:nvCxnSpPr>
        <xdr:cNvPr id="194" name="直線コネクタ 193">
          <a:extLst>
            <a:ext uri="{FF2B5EF4-FFF2-40B4-BE49-F238E27FC236}">
              <a16:creationId xmlns:a16="http://schemas.microsoft.com/office/drawing/2014/main" id="{3A538993-2ED2-4764-84C6-A07412C936A7}"/>
            </a:ext>
          </a:extLst>
        </xdr:cNvPr>
        <xdr:cNvCxnSpPr/>
      </xdr:nvCxnSpPr>
      <xdr:spPr>
        <a:xfrm>
          <a:off x="1828800" y="9713595"/>
          <a:ext cx="790575"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67310</xdr:rowOff>
    </xdr:from>
    <xdr:to>
      <xdr:col>6</xdr:col>
      <xdr:colOff>38100</xdr:colOff>
      <xdr:row>59</xdr:row>
      <xdr:rowOff>168910</xdr:rowOff>
    </xdr:to>
    <xdr:sp macro="" textlink="">
      <xdr:nvSpPr>
        <xdr:cNvPr id="195" name="楕円 194">
          <a:extLst>
            <a:ext uri="{FF2B5EF4-FFF2-40B4-BE49-F238E27FC236}">
              <a16:creationId xmlns:a16="http://schemas.microsoft.com/office/drawing/2014/main" id="{B8074BD2-6891-43F4-91E6-E56E768EBE32}"/>
            </a:ext>
          </a:extLst>
        </xdr:cNvPr>
        <xdr:cNvSpPr/>
      </xdr:nvSpPr>
      <xdr:spPr>
        <a:xfrm>
          <a:off x="981075" y="96272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118110</xdr:rowOff>
    </xdr:from>
    <xdr:to>
      <xdr:col>10</xdr:col>
      <xdr:colOff>114300</xdr:colOff>
      <xdr:row>59</xdr:row>
      <xdr:rowOff>150495</xdr:rowOff>
    </xdr:to>
    <xdr:cxnSp macro="">
      <xdr:nvCxnSpPr>
        <xdr:cNvPr id="196" name="直線コネクタ 195">
          <a:extLst>
            <a:ext uri="{FF2B5EF4-FFF2-40B4-BE49-F238E27FC236}">
              <a16:creationId xmlns:a16="http://schemas.microsoft.com/office/drawing/2014/main" id="{0D18AA86-4D47-463B-A640-D95B7E531A16}"/>
            </a:ext>
          </a:extLst>
        </xdr:cNvPr>
        <xdr:cNvCxnSpPr/>
      </xdr:nvCxnSpPr>
      <xdr:spPr>
        <a:xfrm>
          <a:off x="1028700" y="9684385"/>
          <a:ext cx="8001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7" name="n_1aveValue【体育館・プール】&#10;有形固定資産減価償却率">
          <a:extLst>
            <a:ext uri="{FF2B5EF4-FFF2-40B4-BE49-F238E27FC236}">
              <a16:creationId xmlns:a16="http://schemas.microsoft.com/office/drawing/2014/main" id="{70961EFE-6009-4C88-A28A-E463D3E99597}"/>
            </a:ext>
          </a:extLst>
        </xdr:cNvPr>
        <xdr:cNvSpPr txBox="1"/>
      </xdr:nvSpPr>
      <xdr:spPr>
        <a:xfrm>
          <a:off x="3239144" y="9888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98" name="n_2aveValue【体育館・プール】&#10;有形固定資産減価償却率">
          <a:extLst>
            <a:ext uri="{FF2B5EF4-FFF2-40B4-BE49-F238E27FC236}">
              <a16:creationId xmlns:a16="http://schemas.microsoft.com/office/drawing/2014/main" id="{A4F910DE-9F43-4B26-B463-9BF8FCCEB235}"/>
            </a:ext>
          </a:extLst>
        </xdr:cNvPr>
        <xdr:cNvSpPr txBox="1"/>
      </xdr:nvSpPr>
      <xdr:spPr>
        <a:xfrm>
          <a:off x="2439044" y="9879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104792</xdr:rowOff>
    </xdr:from>
    <xdr:ext cx="405111" cy="259045"/>
    <xdr:sp macro="" textlink="">
      <xdr:nvSpPr>
        <xdr:cNvPr id="199" name="n_3aveValue【体育館・プール】&#10;有形固定資産減価償却率">
          <a:extLst>
            <a:ext uri="{FF2B5EF4-FFF2-40B4-BE49-F238E27FC236}">
              <a16:creationId xmlns:a16="http://schemas.microsoft.com/office/drawing/2014/main" id="{7E944157-F0DD-45D9-9F8D-E3FB32C2825E}"/>
            </a:ext>
          </a:extLst>
        </xdr:cNvPr>
        <xdr:cNvSpPr txBox="1"/>
      </xdr:nvSpPr>
      <xdr:spPr>
        <a:xfrm>
          <a:off x="1648469" y="982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0" name="n_4aveValue【体育館・プール】&#10;有形固定資産減価償却率">
          <a:extLst>
            <a:ext uri="{FF2B5EF4-FFF2-40B4-BE49-F238E27FC236}">
              <a16:creationId xmlns:a16="http://schemas.microsoft.com/office/drawing/2014/main" id="{3EEEB0B3-CA0E-4FFF-A966-66DC5A5DCA63}"/>
            </a:ext>
          </a:extLst>
        </xdr:cNvPr>
        <xdr:cNvSpPr txBox="1"/>
      </xdr:nvSpPr>
      <xdr:spPr>
        <a:xfrm>
          <a:off x="848369" y="9829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113047</xdr:rowOff>
    </xdr:from>
    <xdr:ext cx="405111" cy="259045"/>
    <xdr:sp macro="" textlink="">
      <xdr:nvSpPr>
        <xdr:cNvPr id="201" name="n_1mainValue【体育館・プール】&#10;有形固定資産減価償却率">
          <a:extLst>
            <a:ext uri="{FF2B5EF4-FFF2-40B4-BE49-F238E27FC236}">
              <a16:creationId xmlns:a16="http://schemas.microsoft.com/office/drawing/2014/main" id="{05DBA575-7095-4DB8-8526-36789CCA44DA}"/>
            </a:ext>
          </a:extLst>
        </xdr:cNvPr>
        <xdr:cNvSpPr txBox="1"/>
      </xdr:nvSpPr>
      <xdr:spPr>
        <a:xfrm>
          <a:off x="3239144" y="951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80662</xdr:rowOff>
    </xdr:from>
    <xdr:ext cx="405111" cy="259045"/>
    <xdr:sp macro="" textlink="">
      <xdr:nvSpPr>
        <xdr:cNvPr id="202" name="n_2mainValue【体育館・プール】&#10;有形固定資産減価償却率">
          <a:extLst>
            <a:ext uri="{FF2B5EF4-FFF2-40B4-BE49-F238E27FC236}">
              <a16:creationId xmlns:a16="http://schemas.microsoft.com/office/drawing/2014/main" id="{03607634-CC7D-4483-BB8C-0DC4FE283FFA}"/>
            </a:ext>
          </a:extLst>
        </xdr:cNvPr>
        <xdr:cNvSpPr txBox="1"/>
      </xdr:nvSpPr>
      <xdr:spPr>
        <a:xfrm>
          <a:off x="2439044" y="9485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46372</xdr:rowOff>
    </xdr:from>
    <xdr:ext cx="405111" cy="259045"/>
    <xdr:sp macro="" textlink="">
      <xdr:nvSpPr>
        <xdr:cNvPr id="203" name="n_3mainValue【体育館・プール】&#10;有形固定資産減価償却率">
          <a:extLst>
            <a:ext uri="{FF2B5EF4-FFF2-40B4-BE49-F238E27FC236}">
              <a16:creationId xmlns:a16="http://schemas.microsoft.com/office/drawing/2014/main" id="{14CADDFD-3117-4E69-846E-BD3EEF05A722}"/>
            </a:ext>
          </a:extLst>
        </xdr:cNvPr>
        <xdr:cNvSpPr txBox="1"/>
      </xdr:nvSpPr>
      <xdr:spPr>
        <a:xfrm>
          <a:off x="1648469" y="945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13987</xdr:rowOff>
    </xdr:from>
    <xdr:ext cx="405111" cy="259045"/>
    <xdr:sp macro="" textlink="">
      <xdr:nvSpPr>
        <xdr:cNvPr id="204" name="n_4mainValue【体育館・プール】&#10;有形固定資産減価償却率">
          <a:extLst>
            <a:ext uri="{FF2B5EF4-FFF2-40B4-BE49-F238E27FC236}">
              <a16:creationId xmlns:a16="http://schemas.microsoft.com/office/drawing/2014/main" id="{EE4B6915-14F3-4C8C-BB04-015918B8923C}"/>
            </a:ext>
          </a:extLst>
        </xdr:cNvPr>
        <xdr:cNvSpPr txBox="1"/>
      </xdr:nvSpPr>
      <xdr:spPr>
        <a:xfrm>
          <a:off x="848369" y="9411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7FF08A7D-F058-41B0-8CDA-7B5CAE9F3CAA}"/>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4F01098E-290B-46CD-8CD7-1F99F465249F}"/>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D5BD8F20-F7EC-4A96-AC30-06A355636848}"/>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14892D1C-30C9-4DA1-B193-9DBEADC0C364}"/>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6477031F-B167-4E8B-8C5F-7E5923C183DA}"/>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A9B05DEF-90F6-4A74-B6EE-3BB646F755FE}"/>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1412A155-80A4-4082-B03C-29559F908C26}"/>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A0D88A88-ED67-49BC-BDA7-225811E7109C}"/>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E180EF4B-6F4F-410C-8E91-F7ED2058F855}"/>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91386F3-4111-4685-BB20-07EADFF3A57A}"/>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F15DD8BC-D6C5-4161-B410-298ABFF56D8C}"/>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6D298EC1-E6A6-469B-AAF7-5D1D35DB34E7}"/>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2151FF75-289A-40BC-A37E-F5718EE2E1C3}"/>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BE21A45A-E8F0-4571-A898-9034FDA31336}"/>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3F533719-5E54-41A2-9AEC-13DBDA5F40E6}"/>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A3FC1B4A-0F47-4B5D-91DA-CF488012A495}"/>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EC8E7203-1E0E-4CB4-9C82-7060FA5D0C07}"/>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49A05ADB-B489-48D1-8FD8-1C13ABD2E1CC}"/>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4C0320AD-5F7C-4EF7-95FB-4775E16B8752}"/>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7D172136-449B-42FB-8952-7C9100EEE5C2}"/>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CC6DD937-6DEC-43F4-BC4C-5FE0F5612075}"/>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E5BD21A7-9D8A-404A-8350-9DA95489FCF3}"/>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2FA2C61B-9666-49DD-B399-E5BDFEDD2891}"/>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072140C5-D9E6-4F51-AA8B-363F17CDB10E}"/>
            </a:ext>
          </a:extLst>
        </xdr:cNvPr>
        <xdr:cNvCxnSpPr/>
      </xdr:nvCxnSpPr>
      <xdr:spPr>
        <a:xfrm flipV="1">
          <a:off x="9429115" y="9199499"/>
          <a:ext cx="0" cy="1249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6754E604-04FF-434C-A247-640557F1E4DC}"/>
            </a:ext>
          </a:extLst>
        </xdr:cNvPr>
        <xdr:cNvSpPr txBox="1"/>
      </xdr:nvSpPr>
      <xdr:spPr>
        <a:xfrm>
          <a:off x="9467850" y="10455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9833D99B-6B57-42E6-8C5E-CEE50A4B7350}"/>
            </a:ext>
          </a:extLst>
        </xdr:cNvPr>
        <xdr:cNvCxnSpPr/>
      </xdr:nvCxnSpPr>
      <xdr:spPr>
        <a:xfrm>
          <a:off x="9363075" y="1044854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DA81AEA2-2D8E-4C54-970C-10B16FE89191}"/>
            </a:ext>
          </a:extLst>
        </xdr:cNvPr>
        <xdr:cNvSpPr txBox="1"/>
      </xdr:nvSpPr>
      <xdr:spPr>
        <a:xfrm>
          <a:off x="9467850" y="8984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BFF75E09-ABFC-4245-BE61-D98BF9970E63}"/>
            </a:ext>
          </a:extLst>
        </xdr:cNvPr>
        <xdr:cNvCxnSpPr/>
      </xdr:nvCxnSpPr>
      <xdr:spPr>
        <a:xfrm>
          <a:off x="9363075" y="919949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F5E9ADE7-3E93-4302-88C9-CD6DA13F245A}"/>
            </a:ext>
          </a:extLst>
        </xdr:cNvPr>
        <xdr:cNvSpPr txBox="1"/>
      </xdr:nvSpPr>
      <xdr:spPr>
        <a:xfrm>
          <a:off x="9467850" y="101059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365D1267-140D-48A6-8F49-8237123142EA}"/>
            </a:ext>
          </a:extLst>
        </xdr:cNvPr>
        <xdr:cNvSpPr/>
      </xdr:nvSpPr>
      <xdr:spPr>
        <a:xfrm>
          <a:off x="9401175" y="10241788"/>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41AB87F9-1930-4E42-B255-C6DCD16F4B60}"/>
            </a:ext>
          </a:extLst>
        </xdr:cNvPr>
        <xdr:cNvSpPr/>
      </xdr:nvSpPr>
      <xdr:spPr>
        <a:xfrm>
          <a:off x="8639175" y="1024724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10DE717A-EDCB-4F29-82CB-6012203F423D}"/>
            </a:ext>
          </a:extLst>
        </xdr:cNvPr>
        <xdr:cNvSpPr/>
      </xdr:nvSpPr>
      <xdr:spPr>
        <a:xfrm>
          <a:off x="7839075" y="1024991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F055FA36-A95A-4D08-B8FF-A3D31F9679A7}"/>
            </a:ext>
          </a:extLst>
        </xdr:cNvPr>
        <xdr:cNvSpPr/>
      </xdr:nvSpPr>
      <xdr:spPr>
        <a:xfrm>
          <a:off x="7029450" y="102580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837073CB-0ECB-47FD-86AB-81C921DB98C8}"/>
            </a:ext>
          </a:extLst>
        </xdr:cNvPr>
        <xdr:cNvSpPr/>
      </xdr:nvSpPr>
      <xdr:spPr>
        <a:xfrm>
          <a:off x="6238875" y="102612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47860EA-71CC-483E-AF34-C694E89C92AB}"/>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24B210A-46D1-4A68-BFD0-EA60A7EC0467}"/>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2619094-6909-447A-A987-AAAC239DFB74}"/>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8183670-986D-4A62-83C5-7A22562E9012}"/>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E9B65BD-F4EC-4647-BD14-F5A0F76C03BB}"/>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91694</xdr:rowOff>
    </xdr:from>
    <xdr:to>
      <xdr:col>55</xdr:col>
      <xdr:colOff>50800</xdr:colOff>
      <xdr:row>64</xdr:row>
      <xdr:rowOff>21844</xdr:rowOff>
    </xdr:to>
    <xdr:sp macro="" textlink="">
      <xdr:nvSpPr>
        <xdr:cNvPr id="244" name="楕円 243">
          <a:extLst>
            <a:ext uri="{FF2B5EF4-FFF2-40B4-BE49-F238E27FC236}">
              <a16:creationId xmlns:a16="http://schemas.microsoft.com/office/drawing/2014/main" id="{C62AB67E-6A03-45A7-A48C-C55B4846A35A}"/>
            </a:ext>
          </a:extLst>
        </xdr:cNvPr>
        <xdr:cNvSpPr/>
      </xdr:nvSpPr>
      <xdr:spPr>
        <a:xfrm>
          <a:off x="9401175" y="1029931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12590</xdr:rowOff>
    </xdr:from>
    <xdr:ext cx="469744" cy="259045"/>
    <xdr:sp macro="" textlink="">
      <xdr:nvSpPr>
        <xdr:cNvPr id="245" name="【体育館・プール】&#10;一人当たり面積該当値テキスト">
          <a:extLst>
            <a:ext uri="{FF2B5EF4-FFF2-40B4-BE49-F238E27FC236}">
              <a16:creationId xmlns:a16="http://schemas.microsoft.com/office/drawing/2014/main" id="{1ED70B22-20DB-4834-806F-68B469CAEB2C}"/>
            </a:ext>
          </a:extLst>
        </xdr:cNvPr>
        <xdr:cNvSpPr txBox="1"/>
      </xdr:nvSpPr>
      <xdr:spPr>
        <a:xfrm>
          <a:off x="9467850" y="10220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101600</xdr:rowOff>
    </xdr:from>
    <xdr:to>
      <xdr:col>50</xdr:col>
      <xdr:colOff>165100</xdr:colOff>
      <xdr:row>64</xdr:row>
      <xdr:rowOff>31750</xdr:rowOff>
    </xdr:to>
    <xdr:sp macro="" textlink="">
      <xdr:nvSpPr>
        <xdr:cNvPr id="246" name="楕円 245">
          <a:extLst>
            <a:ext uri="{FF2B5EF4-FFF2-40B4-BE49-F238E27FC236}">
              <a16:creationId xmlns:a16="http://schemas.microsoft.com/office/drawing/2014/main" id="{6FFC3B75-6613-4FDB-8CE6-92611DF59B8C}"/>
            </a:ext>
          </a:extLst>
        </xdr:cNvPr>
        <xdr:cNvSpPr/>
      </xdr:nvSpPr>
      <xdr:spPr>
        <a:xfrm>
          <a:off x="8639175" y="103155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142494</xdr:rowOff>
    </xdr:from>
    <xdr:to>
      <xdr:col>55</xdr:col>
      <xdr:colOff>0</xdr:colOff>
      <xdr:row>63</xdr:row>
      <xdr:rowOff>152400</xdr:rowOff>
    </xdr:to>
    <xdr:cxnSp macro="">
      <xdr:nvCxnSpPr>
        <xdr:cNvPr id="247" name="直線コネクタ 246">
          <a:extLst>
            <a:ext uri="{FF2B5EF4-FFF2-40B4-BE49-F238E27FC236}">
              <a16:creationId xmlns:a16="http://schemas.microsoft.com/office/drawing/2014/main" id="{1D258A22-332A-41C7-9F26-643B17CB3B77}"/>
            </a:ext>
          </a:extLst>
        </xdr:cNvPr>
        <xdr:cNvCxnSpPr/>
      </xdr:nvCxnSpPr>
      <xdr:spPr>
        <a:xfrm flipV="1">
          <a:off x="8686800" y="10356469"/>
          <a:ext cx="742950" cy="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104648</xdr:rowOff>
    </xdr:from>
    <xdr:to>
      <xdr:col>46</xdr:col>
      <xdr:colOff>38100</xdr:colOff>
      <xdr:row>64</xdr:row>
      <xdr:rowOff>34798</xdr:rowOff>
    </xdr:to>
    <xdr:sp macro="" textlink="">
      <xdr:nvSpPr>
        <xdr:cNvPr id="248" name="楕円 247">
          <a:extLst>
            <a:ext uri="{FF2B5EF4-FFF2-40B4-BE49-F238E27FC236}">
              <a16:creationId xmlns:a16="http://schemas.microsoft.com/office/drawing/2014/main" id="{29A25280-033B-4931-8808-E3046AC07998}"/>
            </a:ext>
          </a:extLst>
        </xdr:cNvPr>
        <xdr:cNvSpPr/>
      </xdr:nvSpPr>
      <xdr:spPr>
        <a:xfrm>
          <a:off x="7839075" y="1031862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152400</xdr:rowOff>
    </xdr:from>
    <xdr:to>
      <xdr:col>50</xdr:col>
      <xdr:colOff>114300</xdr:colOff>
      <xdr:row>63</xdr:row>
      <xdr:rowOff>155448</xdr:rowOff>
    </xdr:to>
    <xdr:cxnSp macro="">
      <xdr:nvCxnSpPr>
        <xdr:cNvPr id="249" name="直線コネクタ 248">
          <a:extLst>
            <a:ext uri="{FF2B5EF4-FFF2-40B4-BE49-F238E27FC236}">
              <a16:creationId xmlns:a16="http://schemas.microsoft.com/office/drawing/2014/main" id="{6F91A5B5-E49D-42A7-84BC-12376066BCE0}"/>
            </a:ext>
          </a:extLst>
        </xdr:cNvPr>
        <xdr:cNvCxnSpPr/>
      </xdr:nvCxnSpPr>
      <xdr:spPr>
        <a:xfrm flipV="1">
          <a:off x="7886700" y="10363200"/>
          <a:ext cx="8001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107315</xdr:rowOff>
    </xdr:from>
    <xdr:to>
      <xdr:col>41</xdr:col>
      <xdr:colOff>101600</xdr:colOff>
      <xdr:row>64</xdr:row>
      <xdr:rowOff>37465</xdr:rowOff>
    </xdr:to>
    <xdr:sp macro="" textlink="">
      <xdr:nvSpPr>
        <xdr:cNvPr id="250" name="楕円 249">
          <a:extLst>
            <a:ext uri="{FF2B5EF4-FFF2-40B4-BE49-F238E27FC236}">
              <a16:creationId xmlns:a16="http://schemas.microsoft.com/office/drawing/2014/main" id="{54CB504F-9360-4AD8-A32A-92526D31B612}"/>
            </a:ext>
          </a:extLst>
        </xdr:cNvPr>
        <xdr:cNvSpPr/>
      </xdr:nvSpPr>
      <xdr:spPr>
        <a:xfrm>
          <a:off x="7029450" y="103149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155448</xdr:rowOff>
    </xdr:from>
    <xdr:to>
      <xdr:col>45</xdr:col>
      <xdr:colOff>177800</xdr:colOff>
      <xdr:row>63</xdr:row>
      <xdr:rowOff>158115</xdr:rowOff>
    </xdr:to>
    <xdr:cxnSp macro="">
      <xdr:nvCxnSpPr>
        <xdr:cNvPr id="251" name="直線コネクタ 250">
          <a:extLst>
            <a:ext uri="{FF2B5EF4-FFF2-40B4-BE49-F238E27FC236}">
              <a16:creationId xmlns:a16="http://schemas.microsoft.com/office/drawing/2014/main" id="{CA6C929A-E7B1-462B-B82C-260CE2F059C4}"/>
            </a:ext>
          </a:extLst>
        </xdr:cNvPr>
        <xdr:cNvCxnSpPr/>
      </xdr:nvCxnSpPr>
      <xdr:spPr>
        <a:xfrm flipV="1">
          <a:off x="7077075" y="10366248"/>
          <a:ext cx="809625" cy="5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109601</xdr:rowOff>
    </xdr:from>
    <xdr:to>
      <xdr:col>36</xdr:col>
      <xdr:colOff>165100</xdr:colOff>
      <xdr:row>64</xdr:row>
      <xdr:rowOff>39751</xdr:rowOff>
    </xdr:to>
    <xdr:sp macro="" textlink="">
      <xdr:nvSpPr>
        <xdr:cNvPr id="252" name="楕円 251">
          <a:extLst>
            <a:ext uri="{FF2B5EF4-FFF2-40B4-BE49-F238E27FC236}">
              <a16:creationId xmlns:a16="http://schemas.microsoft.com/office/drawing/2014/main" id="{F40C9FBD-96FE-470C-B5F0-1E9CF0AAACB5}"/>
            </a:ext>
          </a:extLst>
        </xdr:cNvPr>
        <xdr:cNvSpPr/>
      </xdr:nvSpPr>
      <xdr:spPr>
        <a:xfrm>
          <a:off x="6238875" y="1031722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158115</xdr:rowOff>
    </xdr:from>
    <xdr:to>
      <xdr:col>41</xdr:col>
      <xdr:colOff>50800</xdr:colOff>
      <xdr:row>63</xdr:row>
      <xdr:rowOff>160401</xdr:rowOff>
    </xdr:to>
    <xdr:cxnSp macro="">
      <xdr:nvCxnSpPr>
        <xdr:cNvPr id="253" name="直線コネクタ 252">
          <a:extLst>
            <a:ext uri="{FF2B5EF4-FFF2-40B4-BE49-F238E27FC236}">
              <a16:creationId xmlns:a16="http://schemas.microsoft.com/office/drawing/2014/main" id="{5E361DAE-10C8-4731-AD88-B06A99CD92DF}"/>
            </a:ext>
          </a:extLst>
        </xdr:cNvPr>
        <xdr:cNvCxnSpPr/>
      </xdr:nvCxnSpPr>
      <xdr:spPr>
        <a:xfrm flipV="1">
          <a:off x="6286500" y="10372090"/>
          <a:ext cx="79057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14BA710A-60C7-4346-9355-7A0C83381783}"/>
            </a:ext>
          </a:extLst>
        </xdr:cNvPr>
        <xdr:cNvSpPr txBox="1"/>
      </xdr:nvSpPr>
      <xdr:spPr>
        <a:xfrm>
          <a:off x="8458277" y="10041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a:extLst>
            <a:ext uri="{FF2B5EF4-FFF2-40B4-BE49-F238E27FC236}">
              <a16:creationId xmlns:a16="http://schemas.microsoft.com/office/drawing/2014/main" id="{C30E5C5C-99B7-4CFC-AED5-013DE3A8A3A3}"/>
            </a:ext>
          </a:extLst>
        </xdr:cNvPr>
        <xdr:cNvSpPr txBox="1"/>
      </xdr:nvSpPr>
      <xdr:spPr>
        <a:xfrm>
          <a:off x="7677227" y="10047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a:extLst>
            <a:ext uri="{FF2B5EF4-FFF2-40B4-BE49-F238E27FC236}">
              <a16:creationId xmlns:a16="http://schemas.microsoft.com/office/drawing/2014/main" id="{0A786E21-1C40-406B-9F45-F28BC55E41D9}"/>
            </a:ext>
          </a:extLst>
        </xdr:cNvPr>
        <xdr:cNvSpPr txBox="1"/>
      </xdr:nvSpPr>
      <xdr:spPr>
        <a:xfrm>
          <a:off x="6867602" y="1004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271</xdr:rowOff>
    </xdr:from>
    <xdr:ext cx="469744" cy="259045"/>
    <xdr:sp macro="" textlink="">
      <xdr:nvSpPr>
        <xdr:cNvPr id="257" name="n_4aveValue【体育館・プール】&#10;一人当たり面積">
          <a:extLst>
            <a:ext uri="{FF2B5EF4-FFF2-40B4-BE49-F238E27FC236}">
              <a16:creationId xmlns:a16="http://schemas.microsoft.com/office/drawing/2014/main" id="{FE79F36C-E2A8-4B30-BEA3-00798A276A92}"/>
            </a:ext>
          </a:extLst>
        </xdr:cNvPr>
        <xdr:cNvSpPr txBox="1"/>
      </xdr:nvSpPr>
      <xdr:spPr>
        <a:xfrm>
          <a:off x="6067502" y="1004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22877</xdr:rowOff>
    </xdr:from>
    <xdr:ext cx="469744" cy="259045"/>
    <xdr:sp macro="" textlink="">
      <xdr:nvSpPr>
        <xdr:cNvPr id="258" name="n_1mainValue【体育館・プール】&#10;一人当たり面積">
          <a:extLst>
            <a:ext uri="{FF2B5EF4-FFF2-40B4-BE49-F238E27FC236}">
              <a16:creationId xmlns:a16="http://schemas.microsoft.com/office/drawing/2014/main" id="{296358A7-80F0-4B42-8C4F-9F2E5817E45F}"/>
            </a:ext>
          </a:extLst>
        </xdr:cNvPr>
        <xdr:cNvSpPr txBox="1"/>
      </xdr:nvSpPr>
      <xdr:spPr>
        <a:xfrm>
          <a:off x="8458277" y="1039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25925</xdr:rowOff>
    </xdr:from>
    <xdr:ext cx="469744" cy="259045"/>
    <xdr:sp macro="" textlink="">
      <xdr:nvSpPr>
        <xdr:cNvPr id="259" name="n_2mainValue【体育館・プール】&#10;一人当たり面積">
          <a:extLst>
            <a:ext uri="{FF2B5EF4-FFF2-40B4-BE49-F238E27FC236}">
              <a16:creationId xmlns:a16="http://schemas.microsoft.com/office/drawing/2014/main" id="{AEA696C6-95E9-4CD4-8F88-7FE7901C00D5}"/>
            </a:ext>
          </a:extLst>
        </xdr:cNvPr>
        <xdr:cNvSpPr txBox="1"/>
      </xdr:nvSpPr>
      <xdr:spPr>
        <a:xfrm>
          <a:off x="7677227" y="10401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28592</xdr:rowOff>
    </xdr:from>
    <xdr:ext cx="469744" cy="259045"/>
    <xdr:sp macro="" textlink="">
      <xdr:nvSpPr>
        <xdr:cNvPr id="260" name="n_3mainValue【体育館・プール】&#10;一人当たり面積">
          <a:extLst>
            <a:ext uri="{FF2B5EF4-FFF2-40B4-BE49-F238E27FC236}">
              <a16:creationId xmlns:a16="http://schemas.microsoft.com/office/drawing/2014/main" id="{81F43667-0D6F-45F5-ADE2-C9D9CB9F15B6}"/>
            </a:ext>
          </a:extLst>
        </xdr:cNvPr>
        <xdr:cNvSpPr txBox="1"/>
      </xdr:nvSpPr>
      <xdr:spPr>
        <a:xfrm>
          <a:off x="6867602" y="1039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30878</xdr:rowOff>
    </xdr:from>
    <xdr:ext cx="469744" cy="259045"/>
    <xdr:sp macro="" textlink="">
      <xdr:nvSpPr>
        <xdr:cNvPr id="261" name="n_4mainValue【体育館・プール】&#10;一人当たり面積">
          <a:extLst>
            <a:ext uri="{FF2B5EF4-FFF2-40B4-BE49-F238E27FC236}">
              <a16:creationId xmlns:a16="http://schemas.microsoft.com/office/drawing/2014/main" id="{B61D82E8-438D-4978-BC22-BA11A16F4DA4}"/>
            </a:ext>
          </a:extLst>
        </xdr:cNvPr>
        <xdr:cNvSpPr txBox="1"/>
      </xdr:nvSpPr>
      <xdr:spPr>
        <a:xfrm>
          <a:off x="6067502" y="10400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201A0174-721F-465E-B085-83ACEF89D251}"/>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ECB39030-BC35-4349-9BC5-6F9FD874F2CE}"/>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E983E618-A8B7-4CB0-B8BA-1B95C08BB5FD}"/>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D48C58F0-9B69-4223-9BCF-4FFD638A8A9F}"/>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49061344-47C0-47FF-AFAC-80099183BFC1}"/>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693B943B-819E-456C-912B-D02E51C7E4EC}"/>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7B747EB5-F009-45CC-AA6A-BBA702E7AE79}"/>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8F3C144A-CF01-4AFB-99CA-3C054E88153C}"/>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CD586D9A-41DA-4D62-8468-C6238520B5E9}"/>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46879E7-6F48-4815-B0E2-6360FAC5D55E}"/>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B0499C8-BD7B-4A08-BD8D-79B33A47B069}"/>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2A63FCD0-9CD8-4014-963F-195980D144A5}"/>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52369794-4FC2-40EF-88DD-8BC20C851CC4}"/>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68599E8B-4B0F-415B-AFD8-BA32D0A02BA4}"/>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DA1BC430-5B9A-4BE2-9879-3331347B8067}"/>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3A9461B6-2818-4B67-9B98-7A0ADCFB4C26}"/>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2B447F36-6C53-401C-8779-788A8DFA7755}"/>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7C2B9F4A-2AD4-444D-B5A6-03755EFA44BE}"/>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3872E200-51D6-48B2-92D3-289FB2C535B6}"/>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D88CE4DE-91C6-4506-956A-256795B8FBA7}"/>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1CABDDDE-4F76-4613-9BEF-A39FD84A5AE9}"/>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B10F6E36-4823-457A-961E-C63E984365EB}"/>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CE5B7C17-1AC8-4310-A8DC-C901BFA721A6}"/>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FBE1B5C-0833-49A9-8C8A-A5B1951D08FF}"/>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9D0EEC07-E782-472D-9654-A6DAFE5CE195}"/>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35CDC757-1935-4623-8C02-38EC33426250}"/>
            </a:ext>
          </a:extLst>
        </xdr:cNvPr>
        <xdr:cNvCxnSpPr/>
      </xdr:nvCxnSpPr>
      <xdr:spPr>
        <a:xfrm flipV="1">
          <a:off x="4180840" y="12742999"/>
          <a:ext cx="0" cy="135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26B89328-0242-4F3C-87C9-EF56E868AE5B}"/>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CD6D8678-1AF8-4B30-95EF-80F6BC4D75DE}"/>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7D63006F-2FB7-4ADA-B4E8-48617C4F3901}"/>
            </a:ext>
          </a:extLst>
        </xdr:cNvPr>
        <xdr:cNvSpPr txBox="1"/>
      </xdr:nvSpPr>
      <xdr:spPr>
        <a:xfrm>
          <a:off x="4219575" y="12527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04F410FD-6D54-4B37-9FD9-EE92FB207AB9}"/>
            </a:ext>
          </a:extLst>
        </xdr:cNvPr>
        <xdr:cNvCxnSpPr/>
      </xdr:nvCxnSpPr>
      <xdr:spPr>
        <a:xfrm>
          <a:off x="4105275" y="127429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137177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25C165EC-D2AC-434A-826E-703E4868F10B}"/>
            </a:ext>
          </a:extLst>
        </xdr:cNvPr>
        <xdr:cNvSpPr txBox="1"/>
      </xdr:nvSpPr>
      <xdr:spPr>
        <a:xfrm>
          <a:off x="4219575" y="13427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7D353DE1-D04E-4998-A339-3A87713A4641}"/>
            </a:ext>
          </a:extLst>
        </xdr:cNvPr>
        <xdr:cNvSpPr/>
      </xdr:nvSpPr>
      <xdr:spPr>
        <a:xfrm>
          <a:off x="4124325" y="134493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D472BA36-6E18-4750-A2EC-6DEE665B4031}"/>
            </a:ext>
          </a:extLst>
        </xdr:cNvPr>
        <xdr:cNvSpPr/>
      </xdr:nvSpPr>
      <xdr:spPr>
        <a:xfrm>
          <a:off x="3381375" y="1343315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109522EF-26BC-4153-BF73-FA375A7903C8}"/>
            </a:ext>
          </a:extLst>
        </xdr:cNvPr>
        <xdr:cNvSpPr/>
      </xdr:nvSpPr>
      <xdr:spPr>
        <a:xfrm>
          <a:off x="2571750" y="134102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5B232700-B541-4ADF-8B7D-8149F7149038}"/>
            </a:ext>
          </a:extLst>
        </xdr:cNvPr>
        <xdr:cNvSpPr/>
      </xdr:nvSpPr>
      <xdr:spPr>
        <a:xfrm>
          <a:off x="1781175" y="1338906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9765C801-6A05-4526-9F4D-DFD9F6707717}"/>
            </a:ext>
          </a:extLst>
        </xdr:cNvPr>
        <xdr:cNvSpPr/>
      </xdr:nvSpPr>
      <xdr:spPr>
        <a:xfrm>
          <a:off x="981075" y="133564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AE05A36-3F16-43BB-BC01-7973A9A6C2E6}"/>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6C49507-0015-4CC9-8DAE-254587F2D047}"/>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50BA41D-A620-4B6B-89B1-1BB2457FE6F0}"/>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FEC7211-3FFA-437B-9BC5-FC9DB79DC8DB}"/>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9E138EC-888E-498B-A55F-FB00AB6F9EC6}"/>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126093</xdr:rowOff>
    </xdr:from>
    <xdr:to>
      <xdr:col>24</xdr:col>
      <xdr:colOff>114300</xdr:colOff>
      <xdr:row>83</xdr:row>
      <xdr:rowOff>56243</xdr:rowOff>
    </xdr:to>
    <xdr:sp macro="" textlink="">
      <xdr:nvSpPr>
        <xdr:cNvPr id="303" name="楕円 302">
          <a:extLst>
            <a:ext uri="{FF2B5EF4-FFF2-40B4-BE49-F238E27FC236}">
              <a16:creationId xmlns:a16="http://schemas.microsoft.com/office/drawing/2014/main" id="{04352694-AE52-4ABF-AA99-2BBD856A26DD}"/>
            </a:ext>
          </a:extLst>
        </xdr:cNvPr>
        <xdr:cNvSpPr/>
      </xdr:nvSpPr>
      <xdr:spPr>
        <a:xfrm>
          <a:off x="4124325" y="1341029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148970</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B349B68C-30AF-4FC9-9A9F-383F982EE652}"/>
            </a:ext>
          </a:extLst>
        </xdr:cNvPr>
        <xdr:cNvSpPr txBox="1"/>
      </xdr:nvSpPr>
      <xdr:spPr>
        <a:xfrm>
          <a:off x="4219575" y="13271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86905</xdr:rowOff>
    </xdr:from>
    <xdr:to>
      <xdr:col>20</xdr:col>
      <xdr:colOff>38100</xdr:colOff>
      <xdr:row>83</xdr:row>
      <xdr:rowOff>17055</xdr:rowOff>
    </xdr:to>
    <xdr:sp macro="" textlink="">
      <xdr:nvSpPr>
        <xdr:cNvPr id="305" name="楕円 304">
          <a:extLst>
            <a:ext uri="{FF2B5EF4-FFF2-40B4-BE49-F238E27FC236}">
              <a16:creationId xmlns:a16="http://schemas.microsoft.com/office/drawing/2014/main" id="{7C7727F8-8C3A-49BA-87DB-6BBD39590E30}"/>
            </a:ext>
          </a:extLst>
        </xdr:cNvPr>
        <xdr:cNvSpPr/>
      </xdr:nvSpPr>
      <xdr:spPr>
        <a:xfrm>
          <a:off x="3381375" y="133711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137705</xdr:rowOff>
    </xdr:from>
    <xdr:to>
      <xdr:col>24</xdr:col>
      <xdr:colOff>63500</xdr:colOff>
      <xdr:row>83</xdr:row>
      <xdr:rowOff>5443</xdr:rowOff>
    </xdr:to>
    <xdr:cxnSp macro="">
      <xdr:nvCxnSpPr>
        <xdr:cNvPr id="306" name="直線コネクタ 305">
          <a:extLst>
            <a:ext uri="{FF2B5EF4-FFF2-40B4-BE49-F238E27FC236}">
              <a16:creationId xmlns:a16="http://schemas.microsoft.com/office/drawing/2014/main" id="{0F17726F-8025-416F-9185-9BDD0DF7635F}"/>
            </a:ext>
          </a:extLst>
        </xdr:cNvPr>
        <xdr:cNvCxnSpPr/>
      </xdr:nvCxnSpPr>
      <xdr:spPr>
        <a:xfrm>
          <a:off x="3429000" y="13428255"/>
          <a:ext cx="752475" cy="29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44450</xdr:rowOff>
    </xdr:from>
    <xdr:to>
      <xdr:col>15</xdr:col>
      <xdr:colOff>101600</xdr:colOff>
      <xdr:row>82</xdr:row>
      <xdr:rowOff>146050</xdr:rowOff>
    </xdr:to>
    <xdr:sp macro="" textlink="">
      <xdr:nvSpPr>
        <xdr:cNvPr id="307" name="楕円 306">
          <a:extLst>
            <a:ext uri="{FF2B5EF4-FFF2-40B4-BE49-F238E27FC236}">
              <a16:creationId xmlns:a16="http://schemas.microsoft.com/office/drawing/2014/main" id="{B685C6E6-E75A-47AF-8883-625AF229466A}"/>
            </a:ext>
          </a:extLst>
        </xdr:cNvPr>
        <xdr:cNvSpPr/>
      </xdr:nvSpPr>
      <xdr:spPr>
        <a:xfrm>
          <a:off x="2571750" y="133350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95250</xdr:rowOff>
    </xdr:from>
    <xdr:to>
      <xdr:col>19</xdr:col>
      <xdr:colOff>177800</xdr:colOff>
      <xdr:row>82</xdr:row>
      <xdr:rowOff>137705</xdr:rowOff>
    </xdr:to>
    <xdr:cxnSp macro="">
      <xdr:nvCxnSpPr>
        <xdr:cNvPr id="308" name="直線コネクタ 307">
          <a:extLst>
            <a:ext uri="{FF2B5EF4-FFF2-40B4-BE49-F238E27FC236}">
              <a16:creationId xmlns:a16="http://schemas.microsoft.com/office/drawing/2014/main" id="{E55839F7-7EBF-4B33-90D1-EA1A78B1AB86}"/>
            </a:ext>
          </a:extLst>
        </xdr:cNvPr>
        <xdr:cNvCxnSpPr/>
      </xdr:nvCxnSpPr>
      <xdr:spPr>
        <a:xfrm>
          <a:off x="2619375" y="13382625"/>
          <a:ext cx="809625" cy="4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41184</xdr:rowOff>
    </xdr:from>
    <xdr:to>
      <xdr:col>10</xdr:col>
      <xdr:colOff>165100</xdr:colOff>
      <xdr:row>82</xdr:row>
      <xdr:rowOff>142784</xdr:rowOff>
    </xdr:to>
    <xdr:sp macro="" textlink="">
      <xdr:nvSpPr>
        <xdr:cNvPr id="309" name="楕円 308">
          <a:extLst>
            <a:ext uri="{FF2B5EF4-FFF2-40B4-BE49-F238E27FC236}">
              <a16:creationId xmlns:a16="http://schemas.microsoft.com/office/drawing/2014/main" id="{A683039C-882E-41CD-97C5-F6B946735437}"/>
            </a:ext>
          </a:extLst>
        </xdr:cNvPr>
        <xdr:cNvSpPr/>
      </xdr:nvSpPr>
      <xdr:spPr>
        <a:xfrm>
          <a:off x="1781175" y="1332855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91984</xdr:rowOff>
    </xdr:from>
    <xdr:to>
      <xdr:col>15</xdr:col>
      <xdr:colOff>50800</xdr:colOff>
      <xdr:row>82</xdr:row>
      <xdr:rowOff>95250</xdr:rowOff>
    </xdr:to>
    <xdr:cxnSp macro="">
      <xdr:nvCxnSpPr>
        <xdr:cNvPr id="310" name="直線コネクタ 309">
          <a:extLst>
            <a:ext uri="{FF2B5EF4-FFF2-40B4-BE49-F238E27FC236}">
              <a16:creationId xmlns:a16="http://schemas.microsoft.com/office/drawing/2014/main" id="{3ECD00D1-9219-4805-9F69-A057BAA22E9E}"/>
            </a:ext>
          </a:extLst>
        </xdr:cNvPr>
        <xdr:cNvCxnSpPr/>
      </xdr:nvCxnSpPr>
      <xdr:spPr>
        <a:xfrm>
          <a:off x="1828800" y="13376184"/>
          <a:ext cx="79057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363</xdr:rowOff>
    </xdr:from>
    <xdr:to>
      <xdr:col>6</xdr:col>
      <xdr:colOff>38100</xdr:colOff>
      <xdr:row>82</xdr:row>
      <xdr:rowOff>101963</xdr:rowOff>
    </xdr:to>
    <xdr:sp macro="" textlink="">
      <xdr:nvSpPr>
        <xdr:cNvPr id="311" name="楕円 310">
          <a:extLst>
            <a:ext uri="{FF2B5EF4-FFF2-40B4-BE49-F238E27FC236}">
              <a16:creationId xmlns:a16="http://schemas.microsoft.com/office/drawing/2014/main" id="{DDDC2892-BF18-43F6-8F11-C078748BF9ED}"/>
            </a:ext>
          </a:extLst>
        </xdr:cNvPr>
        <xdr:cNvSpPr/>
      </xdr:nvSpPr>
      <xdr:spPr>
        <a:xfrm>
          <a:off x="981075" y="1328773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51163</xdr:rowOff>
    </xdr:from>
    <xdr:to>
      <xdr:col>10</xdr:col>
      <xdr:colOff>114300</xdr:colOff>
      <xdr:row>82</xdr:row>
      <xdr:rowOff>91984</xdr:rowOff>
    </xdr:to>
    <xdr:cxnSp macro="">
      <xdr:nvCxnSpPr>
        <xdr:cNvPr id="312" name="直線コネクタ 311">
          <a:extLst>
            <a:ext uri="{FF2B5EF4-FFF2-40B4-BE49-F238E27FC236}">
              <a16:creationId xmlns:a16="http://schemas.microsoft.com/office/drawing/2014/main" id="{006FD626-30A0-4891-B899-9ADCB8A7DBF1}"/>
            </a:ext>
          </a:extLst>
        </xdr:cNvPr>
        <xdr:cNvCxnSpPr/>
      </xdr:nvCxnSpPr>
      <xdr:spPr>
        <a:xfrm>
          <a:off x="1028700" y="13335363"/>
          <a:ext cx="8001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70229</xdr:rowOff>
    </xdr:from>
    <xdr:ext cx="405111" cy="259045"/>
    <xdr:sp macro="" textlink="">
      <xdr:nvSpPr>
        <xdr:cNvPr id="313" name="n_1aveValue【福祉施設】&#10;有形固定資産減価償却率">
          <a:extLst>
            <a:ext uri="{FF2B5EF4-FFF2-40B4-BE49-F238E27FC236}">
              <a16:creationId xmlns:a16="http://schemas.microsoft.com/office/drawing/2014/main" id="{FE59D6EA-4887-4BAC-AE3C-31D1B288A2A5}"/>
            </a:ext>
          </a:extLst>
        </xdr:cNvPr>
        <xdr:cNvSpPr txBox="1"/>
      </xdr:nvSpPr>
      <xdr:spPr>
        <a:xfrm>
          <a:off x="3239144" y="13516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47370</xdr:rowOff>
    </xdr:from>
    <xdr:ext cx="405111" cy="259045"/>
    <xdr:sp macro="" textlink="">
      <xdr:nvSpPr>
        <xdr:cNvPr id="314" name="n_2aveValue【福祉施設】&#10;有形固定資産減価償却率">
          <a:extLst>
            <a:ext uri="{FF2B5EF4-FFF2-40B4-BE49-F238E27FC236}">
              <a16:creationId xmlns:a16="http://schemas.microsoft.com/office/drawing/2014/main" id="{A3A7A9BD-6687-4515-B9F6-CE027799AF40}"/>
            </a:ext>
          </a:extLst>
        </xdr:cNvPr>
        <xdr:cNvSpPr txBox="1"/>
      </xdr:nvSpPr>
      <xdr:spPr>
        <a:xfrm>
          <a:off x="2439044" y="13499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26143</xdr:rowOff>
    </xdr:from>
    <xdr:ext cx="405111" cy="259045"/>
    <xdr:sp macro="" textlink="">
      <xdr:nvSpPr>
        <xdr:cNvPr id="315" name="n_3aveValue【福祉施設】&#10;有形固定資産減価償却率">
          <a:extLst>
            <a:ext uri="{FF2B5EF4-FFF2-40B4-BE49-F238E27FC236}">
              <a16:creationId xmlns:a16="http://schemas.microsoft.com/office/drawing/2014/main" id="{CD056B43-3361-4723-81FC-741C0E07549D}"/>
            </a:ext>
          </a:extLst>
        </xdr:cNvPr>
        <xdr:cNvSpPr txBox="1"/>
      </xdr:nvSpPr>
      <xdr:spPr>
        <a:xfrm>
          <a:off x="1648469" y="13478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164935</xdr:rowOff>
    </xdr:from>
    <xdr:ext cx="405111" cy="259045"/>
    <xdr:sp macro="" textlink="">
      <xdr:nvSpPr>
        <xdr:cNvPr id="316" name="n_4aveValue【福祉施設】&#10;有形固定資産減価償却率">
          <a:extLst>
            <a:ext uri="{FF2B5EF4-FFF2-40B4-BE49-F238E27FC236}">
              <a16:creationId xmlns:a16="http://schemas.microsoft.com/office/drawing/2014/main" id="{271926E0-A11F-4015-8223-0AFFAA70F1C7}"/>
            </a:ext>
          </a:extLst>
        </xdr:cNvPr>
        <xdr:cNvSpPr txBox="1"/>
      </xdr:nvSpPr>
      <xdr:spPr>
        <a:xfrm>
          <a:off x="848369" y="13449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33582</xdr:rowOff>
    </xdr:from>
    <xdr:ext cx="405111" cy="259045"/>
    <xdr:sp macro="" textlink="">
      <xdr:nvSpPr>
        <xdr:cNvPr id="317" name="n_1mainValue【福祉施設】&#10;有形固定資産減価償却率">
          <a:extLst>
            <a:ext uri="{FF2B5EF4-FFF2-40B4-BE49-F238E27FC236}">
              <a16:creationId xmlns:a16="http://schemas.microsoft.com/office/drawing/2014/main" id="{E0B65C94-5482-4E29-A7FB-3F86D407A7C0}"/>
            </a:ext>
          </a:extLst>
        </xdr:cNvPr>
        <xdr:cNvSpPr txBox="1"/>
      </xdr:nvSpPr>
      <xdr:spPr>
        <a:xfrm>
          <a:off x="3239144" y="13155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162577</xdr:rowOff>
    </xdr:from>
    <xdr:ext cx="405111" cy="259045"/>
    <xdr:sp macro="" textlink="">
      <xdr:nvSpPr>
        <xdr:cNvPr id="318" name="n_2mainValue【福祉施設】&#10;有形固定資産減価償却率">
          <a:extLst>
            <a:ext uri="{FF2B5EF4-FFF2-40B4-BE49-F238E27FC236}">
              <a16:creationId xmlns:a16="http://schemas.microsoft.com/office/drawing/2014/main" id="{A5C2C3A3-FE50-4946-8500-73814105C6FF}"/>
            </a:ext>
          </a:extLst>
        </xdr:cNvPr>
        <xdr:cNvSpPr txBox="1"/>
      </xdr:nvSpPr>
      <xdr:spPr>
        <a:xfrm>
          <a:off x="2439044" y="13122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159311</xdr:rowOff>
    </xdr:from>
    <xdr:ext cx="405111" cy="259045"/>
    <xdr:sp macro="" textlink="">
      <xdr:nvSpPr>
        <xdr:cNvPr id="319" name="n_3mainValue【福祉施設】&#10;有形固定資産減価償却率">
          <a:extLst>
            <a:ext uri="{FF2B5EF4-FFF2-40B4-BE49-F238E27FC236}">
              <a16:creationId xmlns:a16="http://schemas.microsoft.com/office/drawing/2014/main" id="{670E4EB8-2E77-4575-8190-B7826B42EEDD}"/>
            </a:ext>
          </a:extLst>
        </xdr:cNvPr>
        <xdr:cNvSpPr txBox="1"/>
      </xdr:nvSpPr>
      <xdr:spPr>
        <a:xfrm>
          <a:off x="1648469" y="13126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118490</xdr:rowOff>
    </xdr:from>
    <xdr:ext cx="405111" cy="259045"/>
    <xdr:sp macro="" textlink="">
      <xdr:nvSpPr>
        <xdr:cNvPr id="320" name="n_4mainValue【福祉施設】&#10;有形固定資産減価償却率">
          <a:extLst>
            <a:ext uri="{FF2B5EF4-FFF2-40B4-BE49-F238E27FC236}">
              <a16:creationId xmlns:a16="http://schemas.microsoft.com/office/drawing/2014/main" id="{766B5D27-F21C-4E37-AD93-F48F275E29A9}"/>
            </a:ext>
          </a:extLst>
        </xdr:cNvPr>
        <xdr:cNvSpPr txBox="1"/>
      </xdr:nvSpPr>
      <xdr:spPr>
        <a:xfrm>
          <a:off x="848369" y="13085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A290356A-F8D9-4B4F-9D7B-FCD91B5C31BB}"/>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3EFA8C24-9620-4036-83B1-6DB9C6FCEC16}"/>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4D4B3FD-1078-41FB-83AF-664FCA99EABA}"/>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B9BC6A82-1303-4970-AFC2-75E5533DB948}"/>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B88F0AF7-5FFD-42D3-96B2-230599E89E9F}"/>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30F1B6F4-1C4E-4072-8338-2AA2E748B217}"/>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4C581585-BFD6-4A5F-8CAA-2B39C19ECD57}"/>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51155330-7B4B-42D9-A126-327EA9DF41FE}"/>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3492255F-2F19-4038-B752-B89E3B65F399}"/>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F5677C47-35B4-4EEE-8B4C-31FD693E55AE}"/>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9C50587E-DDB3-448F-AA21-C234FBF7E77F}"/>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4FEF9103-5605-488E-989D-3BE57B5439AD}"/>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BA959BE3-AD7E-4BC6-8F80-242178D84F6D}"/>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5CC42045-4F80-43A0-8242-9D2FBA929661}"/>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EBBCFEC7-0AEB-4F6A-9EB4-AF5F23B41E93}"/>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2E169D41-D9FE-48D1-ABAA-10E3BDE3A057}"/>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2250E198-523E-410A-B2FF-A92388991F05}"/>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C6C74BE4-462B-4ADA-8BCD-A0669BAF1E02}"/>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72A2BD6D-261F-4DBC-8DB2-06B41B9A6168}"/>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718A8A7A-6779-463F-B605-380B6D08BAD3}"/>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F476AA2F-4C4F-4B8F-A2CA-F72C0FF2ACA2}"/>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24B6F04B-6455-4855-9D35-CA7F0C995624}"/>
            </a:ext>
          </a:extLst>
        </xdr:cNvPr>
        <xdr:cNvCxnSpPr/>
      </xdr:nvCxnSpPr>
      <xdr:spPr>
        <a:xfrm flipV="1">
          <a:off x="9429115" y="12546964"/>
          <a:ext cx="0" cy="14179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0B4690CF-2E3C-44F0-8F29-F3EEB218F625}"/>
            </a:ext>
          </a:extLst>
        </xdr:cNvPr>
        <xdr:cNvSpPr txBox="1"/>
      </xdr:nvSpPr>
      <xdr:spPr>
        <a:xfrm>
          <a:off x="9467850"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85FA3122-3920-409F-B5DA-7FA9F8163BE1}"/>
            </a:ext>
          </a:extLst>
        </xdr:cNvPr>
        <xdr:cNvCxnSpPr/>
      </xdr:nvCxnSpPr>
      <xdr:spPr>
        <a:xfrm>
          <a:off x="9363075" y="139649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F6947B0D-EEDA-4EDB-88AE-AAF8533928A2}"/>
            </a:ext>
          </a:extLst>
        </xdr:cNvPr>
        <xdr:cNvSpPr txBox="1"/>
      </xdr:nvSpPr>
      <xdr:spPr>
        <a:xfrm>
          <a:off x="9467850" y="1233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D8DFDB28-ECE4-40A9-BBB7-1BA0509458B6}"/>
            </a:ext>
          </a:extLst>
        </xdr:cNvPr>
        <xdr:cNvCxnSpPr/>
      </xdr:nvCxnSpPr>
      <xdr:spPr>
        <a:xfrm>
          <a:off x="9363075" y="125469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47" name="【福祉施設】&#10;一人当たり面積平均値テキスト">
          <a:extLst>
            <a:ext uri="{FF2B5EF4-FFF2-40B4-BE49-F238E27FC236}">
              <a16:creationId xmlns:a16="http://schemas.microsoft.com/office/drawing/2014/main" id="{B38BE369-5DFF-4198-A83B-089047001601}"/>
            </a:ext>
          </a:extLst>
        </xdr:cNvPr>
        <xdr:cNvSpPr txBox="1"/>
      </xdr:nvSpPr>
      <xdr:spPr>
        <a:xfrm>
          <a:off x="9467850" y="134557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47561E5A-1006-4775-B19F-E9BEEDE42835}"/>
            </a:ext>
          </a:extLst>
        </xdr:cNvPr>
        <xdr:cNvSpPr/>
      </xdr:nvSpPr>
      <xdr:spPr>
        <a:xfrm>
          <a:off x="9401175" y="13601192"/>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2FBA4E9A-F850-48C5-A761-8997DE323CF3}"/>
            </a:ext>
          </a:extLst>
        </xdr:cNvPr>
        <xdr:cNvSpPr/>
      </xdr:nvSpPr>
      <xdr:spPr>
        <a:xfrm>
          <a:off x="8639175" y="135929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5A0667CD-E9CD-4F5E-88FE-AD7B31694D97}"/>
            </a:ext>
          </a:extLst>
        </xdr:cNvPr>
        <xdr:cNvSpPr/>
      </xdr:nvSpPr>
      <xdr:spPr>
        <a:xfrm>
          <a:off x="7839075" y="1360119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0E1A462B-39A2-424D-9B37-9268091DD8DA}"/>
            </a:ext>
          </a:extLst>
        </xdr:cNvPr>
        <xdr:cNvSpPr/>
      </xdr:nvSpPr>
      <xdr:spPr>
        <a:xfrm>
          <a:off x="7029450" y="136099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FBE7376F-5088-4786-B6DC-8B058449B2D0}"/>
            </a:ext>
          </a:extLst>
        </xdr:cNvPr>
        <xdr:cNvSpPr/>
      </xdr:nvSpPr>
      <xdr:spPr>
        <a:xfrm>
          <a:off x="6238875" y="1360119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6DC5BB9-1EB3-4106-9C54-84C532435F4A}"/>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3BC11BD-C3ED-4AEC-88F2-BB17FDFAA18C}"/>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3B01E89-21AD-453F-8FA8-F33AC485B05D}"/>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4A340E4-2F7C-454B-B116-72CAFF842E81}"/>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D4DF52C-95F4-4F8F-A2BC-4028A674DC75}"/>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58165</xdr:rowOff>
    </xdr:from>
    <xdr:to>
      <xdr:col>55</xdr:col>
      <xdr:colOff>50800</xdr:colOff>
      <xdr:row>84</xdr:row>
      <xdr:rowOff>159765</xdr:rowOff>
    </xdr:to>
    <xdr:sp macro="" textlink="">
      <xdr:nvSpPr>
        <xdr:cNvPr id="358" name="楕円 357">
          <a:extLst>
            <a:ext uri="{FF2B5EF4-FFF2-40B4-BE49-F238E27FC236}">
              <a16:creationId xmlns:a16="http://schemas.microsoft.com/office/drawing/2014/main" id="{4A76C937-C40C-4AD3-A5E2-A664CDAD9848}"/>
            </a:ext>
          </a:extLst>
        </xdr:cNvPr>
        <xdr:cNvSpPr/>
      </xdr:nvSpPr>
      <xdr:spPr>
        <a:xfrm>
          <a:off x="9401175" y="1366939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36592</xdr:rowOff>
    </xdr:from>
    <xdr:ext cx="469744" cy="259045"/>
    <xdr:sp macro="" textlink="">
      <xdr:nvSpPr>
        <xdr:cNvPr id="359" name="【福祉施設】&#10;一人当たり面積該当値テキスト">
          <a:extLst>
            <a:ext uri="{FF2B5EF4-FFF2-40B4-BE49-F238E27FC236}">
              <a16:creationId xmlns:a16="http://schemas.microsoft.com/office/drawing/2014/main" id="{FD0F6184-4927-4C31-BDFF-96CD814B2318}"/>
            </a:ext>
          </a:extLst>
        </xdr:cNvPr>
        <xdr:cNvSpPr txBox="1"/>
      </xdr:nvSpPr>
      <xdr:spPr>
        <a:xfrm>
          <a:off x="9467850" y="136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85598</xdr:rowOff>
    </xdr:from>
    <xdr:to>
      <xdr:col>50</xdr:col>
      <xdr:colOff>165100</xdr:colOff>
      <xdr:row>85</xdr:row>
      <xdr:rowOff>15748</xdr:rowOff>
    </xdr:to>
    <xdr:sp macro="" textlink="">
      <xdr:nvSpPr>
        <xdr:cNvPr id="360" name="楕円 359">
          <a:extLst>
            <a:ext uri="{FF2B5EF4-FFF2-40B4-BE49-F238E27FC236}">
              <a16:creationId xmlns:a16="http://schemas.microsoft.com/office/drawing/2014/main" id="{49826DBC-31B2-4D8B-8DD5-02502C7F244C}"/>
            </a:ext>
          </a:extLst>
        </xdr:cNvPr>
        <xdr:cNvSpPr/>
      </xdr:nvSpPr>
      <xdr:spPr>
        <a:xfrm>
          <a:off x="8639175" y="1369999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108965</xdr:rowOff>
    </xdr:from>
    <xdr:to>
      <xdr:col>55</xdr:col>
      <xdr:colOff>0</xdr:colOff>
      <xdr:row>84</xdr:row>
      <xdr:rowOff>136398</xdr:rowOff>
    </xdr:to>
    <xdr:cxnSp macro="">
      <xdr:nvCxnSpPr>
        <xdr:cNvPr id="361" name="直線コネクタ 360">
          <a:extLst>
            <a:ext uri="{FF2B5EF4-FFF2-40B4-BE49-F238E27FC236}">
              <a16:creationId xmlns:a16="http://schemas.microsoft.com/office/drawing/2014/main" id="{DE5F1336-DC0E-49D1-95AB-7C5D056D6185}"/>
            </a:ext>
          </a:extLst>
        </xdr:cNvPr>
        <xdr:cNvCxnSpPr/>
      </xdr:nvCxnSpPr>
      <xdr:spPr>
        <a:xfrm flipV="1">
          <a:off x="8686800" y="13717015"/>
          <a:ext cx="742950" cy="30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92456</xdr:rowOff>
    </xdr:from>
    <xdr:to>
      <xdr:col>46</xdr:col>
      <xdr:colOff>38100</xdr:colOff>
      <xdr:row>85</xdr:row>
      <xdr:rowOff>22606</xdr:rowOff>
    </xdr:to>
    <xdr:sp macro="" textlink="">
      <xdr:nvSpPr>
        <xdr:cNvPr id="362" name="楕円 361">
          <a:extLst>
            <a:ext uri="{FF2B5EF4-FFF2-40B4-BE49-F238E27FC236}">
              <a16:creationId xmlns:a16="http://schemas.microsoft.com/office/drawing/2014/main" id="{DB1C1857-EED0-4515-BDC2-8FE3DF3F9891}"/>
            </a:ext>
          </a:extLst>
        </xdr:cNvPr>
        <xdr:cNvSpPr/>
      </xdr:nvSpPr>
      <xdr:spPr>
        <a:xfrm>
          <a:off x="7839075" y="137036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136398</xdr:rowOff>
    </xdr:from>
    <xdr:to>
      <xdr:col>50</xdr:col>
      <xdr:colOff>114300</xdr:colOff>
      <xdr:row>84</xdr:row>
      <xdr:rowOff>143256</xdr:rowOff>
    </xdr:to>
    <xdr:cxnSp macro="">
      <xdr:nvCxnSpPr>
        <xdr:cNvPr id="363" name="直線コネクタ 362">
          <a:extLst>
            <a:ext uri="{FF2B5EF4-FFF2-40B4-BE49-F238E27FC236}">
              <a16:creationId xmlns:a16="http://schemas.microsoft.com/office/drawing/2014/main" id="{FDDE9769-B6D0-419E-80D1-A387096F3E88}"/>
            </a:ext>
          </a:extLst>
        </xdr:cNvPr>
        <xdr:cNvCxnSpPr/>
      </xdr:nvCxnSpPr>
      <xdr:spPr>
        <a:xfrm flipV="1">
          <a:off x="7886700" y="13747623"/>
          <a:ext cx="800100" cy="3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99313</xdr:rowOff>
    </xdr:from>
    <xdr:to>
      <xdr:col>41</xdr:col>
      <xdr:colOff>101600</xdr:colOff>
      <xdr:row>85</xdr:row>
      <xdr:rowOff>29463</xdr:rowOff>
    </xdr:to>
    <xdr:sp macro="" textlink="">
      <xdr:nvSpPr>
        <xdr:cNvPr id="364" name="楕円 363">
          <a:extLst>
            <a:ext uri="{FF2B5EF4-FFF2-40B4-BE49-F238E27FC236}">
              <a16:creationId xmlns:a16="http://schemas.microsoft.com/office/drawing/2014/main" id="{474C695D-468E-420D-BCB2-5172939520C7}"/>
            </a:ext>
          </a:extLst>
        </xdr:cNvPr>
        <xdr:cNvSpPr/>
      </xdr:nvSpPr>
      <xdr:spPr>
        <a:xfrm>
          <a:off x="7029450" y="1371371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143256</xdr:rowOff>
    </xdr:from>
    <xdr:to>
      <xdr:col>45</xdr:col>
      <xdr:colOff>177800</xdr:colOff>
      <xdr:row>84</xdr:row>
      <xdr:rowOff>150113</xdr:rowOff>
    </xdr:to>
    <xdr:cxnSp macro="">
      <xdr:nvCxnSpPr>
        <xdr:cNvPr id="365" name="直線コネクタ 364">
          <a:extLst>
            <a:ext uri="{FF2B5EF4-FFF2-40B4-BE49-F238E27FC236}">
              <a16:creationId xmlns:a16="http://schemas.microsoft.com/office/drawing/2014/main" id="{0603F743-B7EA-4D1A-A03D-2989506F7DC8}"/>
            </a:ext>
          </a:extLst>
        </xdr:cNvPr>
        <xdr:cNvCxnSpPr/>
      </xdr:nvCxnSpPr>
      <xdr:spPr>
        <a:xfrm flipV="1">
          <a:off x="7077075" y="13751306"/>
          <a:ext cx="809625" cy="10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106172</xdr:rowOff>
    </xdr:from>
    <xdr:to>
      <xdr:col>36</xdr:col>
      <xdr:colOff>165100</xdr:colOff>
      <xdr:row>85</xdr:row>
      <xdr:rowOff>36322</xdr:rowOff>
    </xdr:to>
    <xdr:sp macro="" textlink="">
      <xdr:nvSpPr>
        <xdr:cNvPr id="366" name="楕円 365">
          <a:extLst>
            <a:ext uri="{FF2B5EF4-FFF2-40B4-BE49-F238E27FC236}">
              <a16:creationId xmlns:a16="http://schemas.microsoft.com/office/drawing/2014/main" id="{E2EA3001-3729-40D2-972F-C2D49C0C0D42}"/>
            </a:ext>
          </a:extLst>
        </xdr:cNvPr>
        <xdr:cNvSpPr/>
      </xdr:nvSpPr>
      <xdr:spPr>
        <a:xfrm>
          <a:off x="6238875" y="1371422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150113</xdr:rowOff>
    </xdr:from>
    <xdr:to>
      <xdr:col>41</xdr:col>
      <xdr:colOff>50800</xdr:colOff>
      <xdr:row>84</xdr:row>
      <xdr:rowOff>156972</xdr:rowOff>
    </xdr:to>
    <xdr:cxnSp macro="">
      <xdr:nvCxnSpPr>
        <xdr:cNvPr id="367" name="直線コネクタ 366">
          <a:extLst>
            <a:ext uri="{FF2B5EF4-FFF2-40B4-BE49-F238E27FC236}">
              <a16:creationId xmlns:a16="http://schemas.microsoft.com/office/drawing/2014/main" id="{99443510-0DBC-438E-8327-75CCEB02DD42}"/>
            </a:ext>
          </a:extLst>
        </xdr:cNvPr>
        <xdr:cNvCxnSpPr/>
      </xdr:nvCxnSpPr>
      <xdr:spPr>
        <a:xfrm flipV="1">
          <a:off x="6286500" y="13761338"/>
          <a:ext cx="790575" cy="10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8" name="n_1aveValue【福祉施設】&#10;一人当たり面積">
          <a:extLst>
            <a:ext uri="{FF2B5EF4-FFF2-40B4-BE49-F238E27FC236}">
              <a16:creationId xmlns:a16="http://schemas.microsoft.com/office/drawing/2014/main" id="{30374EFD-4448-473D-837D-26418906F106}"/>
            </a:ext>
          </a:extLst>
        </xdr:cNvPr>
        <xdr:cNvSpPr txBox="1"/>
      </xdr:nvSpPr>
      <xdr:spPr>
        <a:xfrm>
          <a:off x="8458277" y="13371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734BCE51-CBAF-4BA0-871F-9AF9CD5FB6D7}"/>
            </a:ext>
          </a:extLst>
        </xdr:cNvPr>
        <xdr:cNvSpPr txBox="1"/>
      </xdr:nvSpPr>
      <xdr:spPr>
        <a:xfrm>
          <a:off x="7677227" y="13389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70" name="n_3aveValue【福祉施設】&#10;一人当たり面積">
          <a:extLst>
            <a:ext uri="{FF2B5EF4-FFF2-40B4-BE49-F238E27FC236}">
              <a16:creationId xmlns:a16="http://schemas.microsoft.com/office/drawing/2014/main" id="{B5DD3E00-FE84-487D-9B4B-1C8A356597C3}"/>
            </a:ext>
          </a:extLst>
        </xdr:cNvPr>
        <xdr:cNvSpPr txBox="1"/>
      </xdr:nvSpPr>
      <xdr:spPr>
        <a:xfrm>
          <a:off x="6867602" y="13404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98569</xdr:rowOff>
    </xdr:from>
    <xdr:ext cx="469744" cy="259045"/>
    <xdr:sp macro="" textlink="">
      <xdr:nvSpPr>
        <xdr:cNvPr id="371" name="n_4aveValue【福祉施設】&#10;一人当たり面積">
          <a:extLst>
            <a:ext uri="{FF2B5EF4-FFF2-40B4-BE49-F238E27FC236}">
              <a16:creationId xmlns:a16="http://schemas.microsoft.com/office/drawing/2014/main" id="{E87CF6CF-8C4F-4F33-961B-2F7A9A59615E}"/>
            </a:ext>
          </a:extLst>
        </xdr:cNvPr>
        <xdr:cNvSpPr txBox="1"/>
      </xdr:nvSpPr>
      <xdr:spPr>
        <a:xfrm>
          <a:off x="6067502" y="13389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6875</xdr:rowOff>
    </xdr:from>
    <xdr:ext cx="469744" cy="259045"/>
    <xdr:sp macro="" textlink="">
      <xdr:nvSpPr>
        <xdr:cNvPr id="372" name="n_1mainValue【福祉施設】&#10;一人当たり面積">
          <a:extLst>
            <a:ext uri="{FF2B5EF4-FFF2-40B4-BE49-F238E27FC236}">
              <a16:creationId xmlns:a16="http://schemas.microsoft.com/office/drawing/2014/main" id="{16195524-81BD-4BF3-A8E6-E2AF31459189}"/>
            </a:ext>
          </a:extLst>
        </xdr:cNvPr>
        <xdr:cNvSpPr txBox="1"/>
      </xdr:nvSpPr>
      <xdr:spPr>
        <a:xfrm>
          <a:off x="8458277" y="1378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13733</xdr:rowOff>
    </xdr:from>
    <xdr:ext cx="469744" cy="259045"/>
    <xdr:sp macro="" textlink="">
      <xdr:nvSpPr>
        <xdr:cNvPr id="373" name="n_2mainValue【福祉施設】&#10;一人当たり面積">
          <a:extLst>
            <a:ext uri="{FF2B5EF4-FFF2-40B4-BE49-F238E27FC236}">
              <a16:creationId xmlns:a16="http://schemas.microsoft.com/office/drawing/2014/main" id="{FC8CD8C5-DA25-4FCB-8E16-E8AD1CF2B3D4}"/>
            </a:ext>
          </a:extLst>
        </xdr:cNvPr>
        <xdr:cNvSpPr txBox="1"/>
      </xdr:nvSpPr>
      <xdr:spPr>
        <a:xfrm>
          <a:off x="7677227" y="1378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20590</xdr:rowOff>
    </xdr:from>
    <xdr:ext cx="469744" cy="259045"/>
    <xdr:sp macro="" textlink="">
      <xdr:nvSpPr>
        <xdr:cNvPr id="374" name="n_3mainValue【福祉施設】&#10;一人当たり面積">
          <a:extLst>
            <a:ext uri="{FF2B5EF4-FFF2-40B4-BE49-F238E27FC236}">
              <a16:creationId xmlns:a16="http://schemas.microsoft.com/office/drawing/2014/main" id="{BD88BDA1-444B-4919-BF29-65179705571F}"/>
            </a:ext>
          </a:extLst>
        </xdr:cNvPr>
        <xdr:cNvSpPr txBox="1"/>
      </xdr:nvSpPr>
      <xdr:spPr>
        <a:xfrm>
          <a:off x="6867602" y="13793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27449</xdr:rowOff>
    </xdr:from>
    <xdr:ext cx="469744" cy="259045"/>
    <xdr:sp macro="" textlink="">
      <xdr:nvSpPr>
        <xdr:cNvPr id="375" name="n_4mainValue【福祉施設】&#10;一人当たり面積">
          <a:extLst>
            <a:ext uri="{FF2B5EF4-FFF2-40B4-BE49-F238E27FC236}">
              <a16:creationId xmlns:a16="http://schemas.microsoft.com/office/drawing/2014/main" id="{6394EABA-ACEB-4363-8B82-8C8986984828}"/>
            </a:ext>
          </a:extLst>
        </xdr:cNvPr>
        <xdr:cNvSpPr txBox="1"/>
      </xdr:nvSpPr>
      <xdr:spPr>
        <a:xfrm>
          <a:off x="6067502" y="13803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2C7F87F3-8A16-4F23-B78D-B34B1401AB5C}"/>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7A43B63-0D36-4C50-80F8-05071F20BF5A}"/>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C449A316-B9CB-452B-82E4-63DCD4595C3D}"/>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BA9F89A7-E93C-4086-B9BB-85F36B7F016E}"/>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FE793506-FD50-4858-ADFC-DD63A174386F}"/>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5CBF10EF-7649-4363-9D35-E2E6297FCEC1}"/>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F7EA696B-10F8-4B99-9FC6-E2A0C948739E}"/>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5F175441-8C6D-44F0-8DC7-4A911D7F1A94}"/>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CE2C2B5C-418C-49D5-B07A-C68BECE0BBDD}"/>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8AE973EA-F1ED-4D7C-8293-939E0C0E0B2F}"/>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D321CEC0-4E6C-4ED0-9DAA-A3D20186AD21}"/>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9C6F4FFD-B509-4DCE-97F3-9F7A752D78FB}"/>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FC0FD0A7-6832-40B9-8F78-14CBAE8B59C4}"/>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B0AA40D7-3E2E-4E0D-B2EE-9402A87A2E79}"/>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9E080AA9-CD41-47BA-B67A-5B9C48EEE036}"/>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1B0EE56C-5166-4DAC-98D6-995E14A0FCC3}"/>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2A57694F-8E95-41D0-90EA-74098A63FB13}"/>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4352EDA3-A784-435A-A532-213454F1F9E3}"/>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878BD172-8E69-402F-9764-7A1ECEE45393}"/>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22B89562-2F2E-4425-9394-3EC8E2C0B6DB}"/>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124585FE-CB84-4A13-B841-0334159273B2}"/>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21671A7-763C-462A-82AF-F0ADDDAA5BB0}"/>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A06053A1-CAFE-4F59-BDBB-0401BD88DD0B}"/>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E5D10DD9-7239-49ED-8EAF-E60F1CF2E207}"/>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DD4C2D76-E57B-4D4C-8898-1264B8EEDBC8}"/>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33623C3A-C5F3-42CA-8A4F-A431D5FDC845}"/>
            </a:ext>
          </a:extLst>
        </xdr:cNvPr>
        <xdr:cNvCxnSpPr/>
      </xdr:nvCxnSpPr>
      <xdr:spPr>
        <a:xfrm flipV="1">
          <a:off x="4180840" y="1630843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D0C3C786-D9CF-4944-8228-1B637A39ACD6}"/>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3F227DD6-C490-4C73-889E-7802485CD121}"/>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91232BA4-FB04-4173-85C5-2F3193209E03}"/>
            </a:ext>
          </a:extLst>
        </xdr:cNvPr>
        <xdr:cNvSpPr txBox="1"/>
      </xdr:nvSpPr>
      <xdr:spPr>
        <a:xfrm>
          <a:off x="4219575" y="160868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079F3819-1016-42C0-AA5F-42117BCB6501}"/>
            </a:ext>
          </a:extLst>
        </xdr:cNvPr>
        <xdr:cNvCxnSpPr/>
      </xdr:nvCxnSpPr>
      <xdr:spPr>
        <a:xfrm>
          <a:off x="4105275" y="163084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59345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D9EE28D5-4B2B-4B84-B8BA-31AD5034DAA7}"/>
            </a:ext>
          </a:extLst>
        </xdr:cNvPr>
        <xdr:cNvSpPr txBox="1"/>
      </xdr:nvSpPr>
      <xdr:spPr>
        <a:xfrm>
          <a:off x="4219575" y="170328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D29EB1DF-0859-47CB-915D-B0DB3F396C48}"/>
            </a:ext>
          </a:extLst>
        </xdr:cNvPr>
        <xdr:cNvSpPr/>
      </xdr:nvSpPr>
      <xdr:spPr>
        <a:xfrm>
          <a:off x="4124325" y="1705764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62A56314-E17B-4FBC-A2AE-8B7F68DA81CE}"/>
            </a:ext>
          </a:extLst>
        </xdr:cNvPr>
        <xdr:cNvSpPr/>
      </xdr:nvSpPr>
      <xdr:spPr>
        <a:xfrm>
          <a:off x="3381375" y="170610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E6BEF5A7-9FBF-4F88-B026-5902384BC243}"/>
            </a:ext>
          </a:extLst>
        </xdr:cNvPr>
        <xdr:cNvSpPr/>
      </xdr:nvSpPr>
      <xdr:spPr>
        <a:xfrm>
          <a:off x="2571750" y="1705120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5D23F3AF-4ED1-4706-8972-17FCCBC6DEA5}"/>
            </a:ext>
          </a:extLst>
        </xdr:cNvPr>
        <xdr:cNvSpPr/>
      </xdr:nvSpPr>
      <xdr:spPr>
        <a:xfrm>
          <a:off x="1781175" y="170186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9B099F11-1FD3-478F-B7AF-D7757F3F2E03}"/>
            </a:ext>
          </a:extLst>
        </xdr:cNvPr>
        <xdr:cNvSpPr/>
      </xdr:nvSpPr>
      <xdr:spPr>
        <a:xfrm>
          <a:off x="981075" y="1702335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3F27F516-55DD-46A7-8DF0-1CEA564035C4}"/>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BAA2BCBC-3403-47F5-8DD0-5EAF3CE608EE}"/>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8854F107-CFF4-4D81-B28A-F06D62556F25}"/>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81E9E8F2-6D81-49AA-BA83-36CAC3AC032E}"/>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CDC2F2D-62BB-4EB4-BC06-07D7E2932771}"/>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7438</xdr:rowOff>
    </xdr:from>
    <xdr:to>
      <xdr:col>24</xdr:col>
      <xdr:colOff>114300</xdr:colOff>
      <xdr:row>103</xdr:row>
      <xdr:rowOff>109038</xdr:rowOff>
    </xdr:to>
    <xdr:sp macro="" textlink="">
      <xdr:nvSpPr>
        <xdr:cNvPr id="417" name="楕円 416">
          <a:extLst>
            <a:ext uri="{FF2B5EF4-FFF2-40B4-BE49-F238E27FC236}">
              <a16:creationId xmlns:a16="http://schemas.microsoft.com/office/drawing/2014/main" id="{CD10AC8F-04E2-4D69-B3B3-00FF2454D661}"/>
            </a:ext>
          </a:extLst>
        </xdr:cNvPr>
        <xdr:cNvSpPr/>
      </xdr:nvSpPr>
      <xdr:spPr>
        <a:xfrm>
          <a:off x="4124325" y="1681271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30315</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17831274-3FB0-411F-8DDE-93A7A59C1971}"/>
            </a:ext>
          </a:extLst>
        </xdr:cNvPr>
        <xdr:cNvSpPr txBox="1"/>
      </xdr:nvSpPr>
      <xdr:spPr>
        <a:xfrm>
          <a:off x="4219575" y="16657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141332</xdr:rowOff>
    </xdr:from>
    <xdr:to>
      <xdr:col>20</xdr:col>
      <xdr:colOff>38100</xdr:colOff>
      <xdr:row>103</xdr:row>
      <xdr:rowOff>71482</xdr:rowOff>
    </xdr:to>
    <xdr:sp macro="" textlink="">
      <xdr:nvSpPr>
        <xdr:cNvPr id="419" name="楕円 418">
          <a:extLst>
            <a:ext uri="{FF2B5EF4-FFF2-40B4-BE49-F238E27FC236}">
              <a16:creationId xmlns:a16="http://schemas.microsoft.com/office/drawing/2014/main" id="{BDFC428F-9D28-4125-A3DE-828C207E7DF1}"/>
            </a:ext>
          </a:extLst>
        </xdr:cNvPr>
        <xdr:cNvSpPr/>
      </xdr:nvSpPr>
      <xdr:spPr>
        <a:xfrm>
          <a:off x="3381375" y="1677515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20682</xdr:rowOff>
    </xdr:from>
    <xdr:to>
      <xdr:col>24</xdr:col>
      <xdr:colOff>63500</xdr:colOff>
      <xdr:row>103</xdr:row>
      <xdr:rowOff>58238</xdr:rowOff>
    </xdr:to>
    <xdr:cxnSp macro="">
      <xdr:nvCxnSpPr>
        <xdr:cNvPr id="420" name="直線コネクタ 419">
          <a:extLst>
            <a:ext uri="{FF2B5EF4-FFF2-40B4-BE49-F238E27FC236}">
              <a16:creationId xmlns:a16="http://schemas.microsoft.com/office/drawing/2014/main" id="{A218711A-ED3C-4B87-A4E9-47A7FAE9C459}"/>
            </a:ext>
          </a:extLst>
        </xdr:cNvPr>
        <xdr:cNvCxnSpPr/>
      </xdr:nvCxnSpPr>
      <xdr:spPr>
        <a:xfrm>
          <a:off x="3429000" y="16822782"/>
          <a:ext cx="752475"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105411</xdr:rowOff>
    </xdr:from>
    <xdr:to>
      <xdr:col>15</xdr:col>
      <xdr:colOff>101600</xdr:colOff>
      <xdr:row>103</xdr:row>
      <xdr:rowOff>35561</xdr:rowOff>
    </xdr:to>
    <xdr:sp macro="" textlink="">
      <xdr:nvSpPr>
        <xdr:cNvPr id="421" name="楕円 420">
          <a:extLst>
            <a:ext uri="{FF2B5EF4-FFF2-40B4-BE49-F238E27FC236}">
              <a16:creationId xmlns:a16="http://schemas.microsoft.com/office/drawing/2014/main" id="{F4D00555-CAE0-4460-9F52-C94D66DCA5D0}"/>
            </a:ext>
          </a:extLst>
        </xdr:cNvPr>
        <xdr:cNvSpPr/>
      </xdr:nvSpPr>
      <xdr:spPr>
        <a:xfrm>
          <a:off x="2571750" y="167328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156211</xdr:rowOff>
    </xdr:from>
    <xdr:to>
      <xdr:col>19</xdr:col>
      <xdr:colOff>177800</xdr:colOff>
      <xdr:row>103</xdr:row>
      <xdr:rowOff>20682</xdr:rowOff>
    </xdr:to>
    <xdr:cxnSp macro="">
      <xdr:nvCxnSpPr>
        <xdr:cNvPr id="422" name="直線コネクタ 421">
          <a:extLst>
            <a:ext uri="{FF2B5EF4-FFF2-40B4-BE49-F238E27FC236}">
              <a16:creationId xmlns:a16="http://schemas.microsoft.com/office/drawing/2014/main" id="{52CE96F3-2873-4045-9EBC-970934E3D0C8}"/>
            </a:ext>
          </a:extLst>
        </xdr:cNvPr>
        <xdr:cNvCxnSpPr/>
      </xdr:nvCxnSpPr>
      <xdr:spPr>
        <a:xfrm>
          <a:off x="2619375" y="16790036"/>
          <a:ext cx="809625" cy="32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69487</xdr:rowOff>
    </xdr:from>
    <xdr:to>
      <xdr:col>10</xdr:col>
      <xdr:colOff>165100</xdr:colOff>
      <xdr:row>102</xdr:row>
      <xdr:rowOff>171087</xdr:rowOff>
    </xdr:to>
    <xdr:sp macro="" textlink="">
      <xdr:nvSpPr>
        <xdr:cNvPr id="423" name="楕円 422">
          <a:extLst>
            <a:ext uri="{FF2B5EF4-FFF2-40B4-BE49-F238E27FC236}">
              <a16:creationId xmlns:a16="http://schemas.microsoft.com/office/drawing/2014/main" id="{925FFBE2-3693-4159-83D8-FA3AD533CEAF}"/>
            </a:ext>
          </a:extLst>
        </xdr:cNvPr>
        <xdr:cNvSpPr/>
      </xdr:nvSpPr>
      <xdr:spPr>
        <a:xfrm>
          <a:off x="1781175" y="1669696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120287</xdr:rowOff>
    </xdr:from>
    <xdr:to>
      <xdr:col>15</xdr:col>
      <xdr:colOff>50800</xdr:colOff>
      <xdr:row>102</xdr:row>
      <xdr:rowOff>156211</xdr:rowOff>
    </xdr:to>
    <xdr:cxnSp macro="">
      <xdr:nvCxnSpPr>
        <xdr:cNvPr id="424" name="直線コネクタ 423">
          <a:extLst>
            <a:ext uri="{FF2B5EF4-FFF2-40B4-BE49-F238E27FC236}">
              <a16:creationId xmlns:a16="http://schemas.microsoft.com/office/drawing/2014/main" id="{9DFA1087-3ABF-4CC9-B51C-0E261CB84A9D}"/>
            </a:ext>
          </a:extLst>
        </xdr:cNvPr>
        <xdr:cNvCxnSpPr/>
      </xdr:nvCxnSpPr>
      <xdr:spPr>
        <a:xfrm>
          <a:off x="1828800" y="16754112"/>
          <a:ext cx="790575"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36830</xdr:rowOff>
    </xdr:from>
    <xdr:to>
      <xdr:col>6</xdr:col>
      <xdr:colOff>38100</xdr:colOff>
      <xdr:row>102</xdr:row>
      <xdr:rowOff>138430</xdr:rowOff>
    </xdr:to>
    <xdr:sp macro="" textlink="">
      <xdr:nvSpPr>
        <xdr:cNvPr id="425" name="楕円 424">
          <a:extLst>
            <a:ext uri="{FF2B5EF4-FFF2-40B4-BE49-F238E27FC236}">
              <a16:creationId xmlns:a16="http://schemas.microsoft.com/office/drawing/2014/main" id="{295FCD63-64B2-489B-B74E-311571F5D436}"/>
            </a:ext>
          </a:extLst>
        </xdr:cNvPr>
        <xdr:cNvSpPr/>
      </xdr:nvSpPr>
      <xdr:spPr>
        <a:xfrm>
          <a:off x="981075" y="166674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87630</xdr:rowOff>
    </xdr:from>
    <xdr:to>
      <xdr:col>10</xdr:col>
      <xdr:colOff>114300</xdr:colOff>
      <xdr:row>102</xdr:row>
      <xdr:rowOff>120287</xdr:rowOff>
    </xdr:to>
    <xdr:cxnSp macro="">
      <xdr:nvCxnSpPr>
        <xdr:cNvPr id="426" name="直線コネクタ 425">
          <a:extLst>
            <a:ext uri="{FF2B5EF4-FFF2-40B4-BE49-F238E27FC236}">
              <a16:creationId xmlns:a16="http://schemas.microsoft.com/office/drawing/2014/main" id="{5BFED51B-CED7-47F0-B22F-8EA8A7CDEF66}"/>
            </a:ext>
          </a:extLst>
        </xdr:cNvPr>
        <xdr:cNvCxnSpPr/>
      </xdr:nvCxnSpPr>
      <xdr:spPr>
        <a:xfrm>
          <a:off x="1028700" y="16715105"/>
          <a:ext cx="800100"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11991</xdr:rowOff>
    </xdr:from>
    <xdr:ext cx="405111" cy="259045"/>
    <xdr:sp macro="" textlink="">
      <xdr:nvSpPr>
        <xdr:cNvPr id="427" name="n_1aveValue【市民会館】&#10;有形固定資産減価償却率">
          <a:extLst>
            <a:ext uri="{FF2B5EF4-FFF2-40B4-BE49-F238E27FC236}">
              <a16:creationId xmlns:a16="http://schemas.microsoft.com/office/drawing/2014/main" id="{4416E167-6B3C-4712-8382-2FB80288D2BF}"/>
            </a:ext>
          </a:extLst>
        </xdr:cNvPr>
        <xdr:cNvSpPr txBox="1"/>
      </xdr:nvSpPr>
      <xdr:spPr>
        <a:xfrm>
          <a:off x="3239144" y="1715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170378</xdr:rowOff>
    </xdr:from>
    <xdr:ext cx="405111" cy="259045"/>
    <xdr:sp macro="" textlink="">
      <xdr:nvSpPr>
        <xdr:cNvPr id="428" name="n_2aveValue【市民会館】&#10;有形固定資産減価償却率">
          <a:extLst>
            <a:ext uri="{FF2B5EF4-FFF2-40B4-BE49-F238E27FC236}">
              <a16:creationId xmlns:a16="http://schemas.microsoft.com/office/drawing/2014/main" id="{AA169AA2-FC5D-472A-94A6-ED888EBD7E91}"/>
            </a:ext>
          </a:extLst>
        </xdr:cNvPr>
        <xdr:cNvSpPr txBox="1"/>
      </xdr:nvSpPr>
      <xdr:spPr>
        <a:xfrm>
          <a:off x="2439044" y="17143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140988</xdr:rowOff>
    </xdr:from>
    <xdr:ext cx="405111" cy="259045"/>
    <xdr:sp macro="" textlink="">
      <xdr:nvSpPr>
        <xdr:cNvPr id="429" name="n_3aveValue【市民会館】&#10;有形固定資産減価償却率">
          <a:extLst>
            <a:ext uri="{FF2B5EF4-FFF2-40B4-BE49-F238E27FC236}">
              <a16:creationId xmlns:a16="http://schemas.microsoft.com/office/drawing/2014/main" id="{1D894A22-38E7-4AE1-8C3B-C725D93F2AC8}"/>
            </a:ext>
          </a:extLst>
        </xdr:cNvPr>
        <xdr:cNvSpPr txBox="1"/>
      </xdr:nvSpPr>
      <xdr:spPr>
        <a:xfrm>
          <a:off x="1648469" y="17117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139354</xdr:rowOff>
    </xdr:from>
    <xdr:ext cx="405111" cy="259045"/>
    <xdr:sp macro="" textlink="">
      <xdr:nvSpPr>
        <xdr:cNvPr id="430" name="n_4aveValue【市民会館】&#10;有形固定資産減価償却率">
          <a:extLst>
            <a:ext uri="{FF2B5EF4-FFF2-40B4-BE49-F238E27FC236}">
              <a16:creationId xmlns:a16="http://schemas.microsoft.com/office/drawing/2014/main" id="{7DFC65D0-944C-4AAD-9153-683CE239AFFB}"/>
            </a:ext>
          </a:extLst>
        </xdr:cNvPr>
        <xdr:cNvSpPr txBox="1"/>
      </xdr:nvSpPr>
      <xdr:spPr>
        <a:xfrm>
          <a:off x="848369" y="17116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88009</xdr:rowOff>
    </xdr:from>
    <xdr:ext cx="405111" cy="259045"/>
    <xdr:sp macro="" textlink="">
      <xdr:nvSpPr>
        <xdr:cNvPr id="431" name="n_1mainValue【市民会館】&#10;有形固定資産減価償却率">
          <a:extLst>
            <a:ext uri="{FF2B5EF4-FFF2-40B4-BE49-F238E27FC236}">
              <a16:creationId xmlns:a16="http://schemas.microsoft.com/office/drawing/2014/main" id="{336DA205-8216-493D-86F1-2BF142333196}"/>
            </a:ext>
          </a:extLst>
        </xdr:cNvPr>
        <xdr:cNvSpPr txBox="1"/>
      </xdr:nvSpPr>
      <xdr:spPr>
        <a:xfrm>
          <a:off x="3239144" y="16544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52088</xdr:rowOff>
    </xdr:from>
    <xdr:ext cx="405111" cy="259045"/>
    <xdr:sp macro="" textlink="">
      <xdr:nvSpPr>
        <xdr:cNvPr id="432" name="n_2mainValue【市民会館】&#10;有形固定資産減価償却率">
          <a:extLst>
            <a:ext uri="{FF2B5EF4-FFF2-40B4-BE49-F238E27FC236}">
              <a16:creationId xmlns:a16="http://schemas.microsoft.com/office/drawing/2014/main" id="{1DF306BF-E59D-4802-A3BC-6C57D496E83C}"/>
            </a:ext>
          </a:extLst>
        </xdr:cNvPr>
        <xdr:cNvSpPr txBox="1"/>
      </xdr:nvSpPr>
      <xdr:spPr>
        <a:xfrm>
          <a:off x="2439044" y="16508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16164</xdr:rowOff>
    </xdr:from>
    <xdr:ext cx="405111" cy="259045"/>
    <xdr:sp macro="" textlink="">
      <xdr:nvSpPr>
        <xdr:cNvPr id="433" name="n_3mainValue【市民会館】&#10;有形固定資産減価償却率">
          <a:extLst>
            <a:ext uri="{FF2B5EF4-FFF2-40B4-BE49-F238E27FC236}">
              <a16:creationId xmlns:a16="http://schemas.microsoft.com/office/drawing/2014/main" id="{CEB0CDF8-51B6-46F5-8402-B218F2B02B60}"/>
            </a:ext>
          </a:extLst>
        </xdr:cNvPr>
        <xdr:cNvSpPr txBox="1"/>
      </xdr:nvSpPr>
      <xdr:spPr>
        <a:xfrm>
          <a:off x="1648469" y="16475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154957</xdr:rowOff>
    </xdr:from>
    <xdr:ext cx="405111" cy="259045"/>
    <xdr:sp macro="" textlink="">
      <xdr:nvSpPr>
        <xdr:cNvPr id="434" name="n_4mainValue【市民会館】&#10;有形固定資産減価償却率">
          <a:extLst>
            <a:ext uri="{FF2B5EF4-FFF2-40B4-BE49-F238E27FC236}">
              <a16:creationId xmlns:a16="http://schemas.microsoft.com/office/drawing/2014/main" id="{2DC451FF-5B27-47F9-A540-2EDEBB50D7D7}"/>
            </a:ext>
          </a:extLst>
        </xdr:cNvPr>
        <xdr:cNvSpPr txBox="1"/>
      </xdr:nvSpPr>
      <xdr:spPr>
        <a:xfrm>
          <a:off x="848369" y="1644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1E914B4A-F151-4935-8672-A9F89BE9BD9B}"/>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5184EFDA-6147-4803-AE24-938AC778D8E4}"/>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F704F837-CD3B-4D67-96C6-808CD4B74568}"/>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F3410972-FF0D-4F66-9F57-D56CFEA2FB4D}"/>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56C40666-359A-44FF-B212-198697FD44F8}"/>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E6E57895-4AE2-4788-AFF6-EB5F505F226E}"/>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2CE44BBB-42BE-45F6-8436-A80669356B39}"/>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4144A1AA-6DF8-4ADC-A63E-EB648534EA20}"/>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3D3057A1-21EF-49EF-AB79-3CBF9EDB6E31}"/>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9392A4CB-B1EB-4EF2-98AA-C07418706780}"/>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7B626B1A-0C5E-4CBB-9EBE-1C6F608DDF9A}"/>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C57C6362-25E1-4F4A-AB92-0F363BE6480A}"/>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590B8A26-404E-40D5-A4FE-065993C6EE89}"/>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791AD596-447C-4E9E-8305-1375363E32EF}"/>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DEF54DAE-94FF-47B1-AC2C-3E7777DDF799}"/>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C5FBC504-9EC6-4DF9-9DA4-5699F6C21951}"/>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BC92A255-6D6A-4E51-8582-F1202B72492E}"/>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2F4FE080-0C9E-4A70-98CD-BCC6D5617D3A}"/>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0129F687-1E95-4F2A-87F2-E46F71921776}"/>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FCD8041F-6D75-4398-AF12-5FB162406BA7}"/>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30F2B801-8C20-4877-AE33-5E67692A4A30}"/>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1245AE5B-F4DD-4FD7-B971-A1E8D92925D9}"/>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40814564-BD4B-49BD-8A61-77F4C77A2DA8}"/>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E75D34E6-50EF-4842-AF03-11088D68CF2A}"/>
            </a:ext>
          </a:extLst>
        </xdr:cNvPr>
        <xdr:cNvCxnSpPr/>
      </xdr:nvCxnSpPr>
      <xdr:spPr>
        <a:xfrm flipV="1">
          <a:off x="9429115" y="16204564"/>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756FA2AB-A577-4A2A-B81A-10D2D99F20BB}"/>
            </a:ext>
          </a:extLst>
        </xdr:cNvPr>
        <xdr:cNvSpPr txBox="1"/>
      </xdr:nvSpPr>
      <xdr:spPr>
        <a:xfrm>
          <a:off x="9467850" y="17792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02323CFF-564B-41D0-8A6C-D52545FB9BDE}"/>
            </a:ext>
          </a:extLst>
        </xdr:cNvPr>
        <xdr:cNvCxnSpPr/>
      </xdr:nvCxnSpPr>
      <xdr:spPr>
        <a:xfrm>
          <a:off x="9363075" y="177857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E1E7CFEB-EADE-4D3E-9CE5-BB9129EF2207}"/>
            </a:ext>
          </a:extLst>
        </xdr:cNvPr>
        <xdr:cNvSpPr txBox="1"/>
      </xdr:nvSpPr>
      <xdr:spPr>
        <a:xfrm>
          <a:off x="9467850" y="15982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D20F4270-F28D-4A87-B665-D1A35A1A447C}"/>
            </a:ext>
          </a:extLst>
        </xdr:cNvPr>
        <xdr:cNvCxnSpPr/>
      </xdr:nvCxnSpPr>
      <xdr:spPr>
        <a:xfrm>
          <a:off x="9363075" y="162045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38116</xdr:rowOff>
    </xdr:from>
    <xdr:ext cx="469744" cy="259045"/>
    <xdr:sp macro="" textlink="">
      <xdr:nvSpPr>
        <xdr:cNvPr id="463" name="【市民会館】&#10;一人当たり面積平均値テキスト">
          <a:extLst>
            <a:ext uri="{FF2B5EF4-FFF2-40B4-BE49-F238E27FC236}">
              <a16:creationId xmlns:a16="http://schemas.microsoft.com/office/drawing/2014/main" id="{E3C4372B-7DF1-4575-AC69-F2ED8E7A905C}"/>
            </a:ext>
          </a:extLst>
        </xdr:cNvPr>
        <xdr:cNvSpPr txBox="1"/>
      </xdr:nvSpPr>
      <xdr:spPr>
        <a:xfrm>
          <a:off x="9467850" y="173545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525B1F7E-B5D1-4F7D-9F86-1B9FE003749C}"/>
            </a:ext>
          </a:extLst>
        </xdr:cNvPr>
        <xdr:cNvSpPr/>
      </xdr:nvSpPr>
      <xdr:spPr>
        <a:xfrm>
          <a:off x="9401175" y="17376139"/>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54A4A5AE-859F-43F2-A281-29C8655A9A2E}"/>
            </a:ext>
          </a:extLst>
        </xdr:cNvPr>
        <xdr:cNvSpPr/>
      </xdr:nvSpPr>
      <xdr:spPr>
        <a:xfrm>
          <a:off x="8639175" y="173831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BEBA41C0-4850-409B-8622-F928552F16EE}"/>
            </a:ext>
          </a:extLst>
        </xdr:cNvPr>
        <xdr:cNvSpPr/>
      </xdr:nvSpPr>
      <xdr:spPr>
        <a:xfrm>
          <a:off x="7839075" y="173824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C77C67AC-B4D7-4EA7-B504-0AF8DB79801F}"/>
            </a:ext>
          </a:extLst>
        </xdr:cNvPr>
        <xdr:cNvSpPr/>
      </xdr:nvSpPr>
      <xdr:spPr>
        <a:xfrm>
          <a:off x="7029450" y="173894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9D196A1A-161A-4AD4-A5B9-7F38917281B1}"/>
            </a:ext>
          </a:extLst>
        </xdr:cNvPr>
        <xdr:cNvSpPr/>
      </xdr:nvSpPr>
      <xdr:spPr>
        <a:xfrm>
          <a:off x="6238875" y="174034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B903BCC3-EFA3-4377-A324-52E713071740}"/>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AC5D0751-FB2F-483C-8786-30DD45ADA093}"/>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EF145C5-8D34-4B95-890E-C914F85C8583}"/>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3DE89801-D878-48C0-9673-57D4A54014A9}"/>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97E8C5AF-75E2-47EB-8577-EC60141ADE3A}"/>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27305</xdr:rowOff>
    </xdr:from>
    <xdr:to>
      <xdr:col>55</xdr:col>
      <xdr:colOff>50800</xdr:colOff>
      <xdr:row>105</xdr:row>
      <xdr:rowOff>128905</xdr:rowOff>
    </xdr:to>
    <xdr:sp macro="" textlink="">
      <xdr:nvSpPr>
        <xdr:cNvPr id="474" name="楕円 473">
          <a:extLst>
            <a:ext uri="{FF2B5EF4-FFF2-40B4-BE49-F238E27FC236}">
              <a16:creationId xmlns:a16="http://schemas.microsoft.com/office/drawing/2014/main" id="{0EF1E69F-3C56-4475-91B3-874B2B25E1AD}"/>
            </a:ext>
          </a:extLst>
        </xdr:cNvPr>
        <xdr:cNvSpPr/>
      </xdr:nvSpPr>
      <xdr:spPr>
        <a:xfrm>
          <a:off x="9401175" y="1717548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50182</xdr:rowOff>
    </xdr:from>
    <xdr:ext cx="469744" cy="259045"/>
    <xdr:sp macro="" textlink="">
      <xdr:nvSpPr>
        <xdr:cNvPr id="475" name="【市民会館】&#10;一人当たり面積該当値テキスト">
          <a:extLst>
            <a:ext uri="{FF2B5EF4-FFF2-40B4-BE49-F238E27FC236}">
              <a16:creationId xmlns:a16="http://schemas.microsoft.com/office/drawing/2014/main" id="{E69BC20E-999B-4CC3-8640-1B00BBD0D144}"/>
            </a:ext>
          </a:extLst>
        </xdr:cNvPr>
        <xdr:cNvSpPr txBox="1"/>
      </xdr:nvSpPr>
      <xdr:spPr>
        <a:xfrm>
          <a:off x="9467850" y="17020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84455</xdr:rowOff>
    </xdr:from>
    <xdr:to>
      <xdr:col>50</xdr:col>
      <xdr:colOff>165100</xdr:colOff>
      <xdr:row>106</xdr:row>
      <xdr:rowOff>14605</xdr:rowOff>
    </xdr:to>
    <xdr:sp macro="" textlink="">
      <xdr:nvSpPr>
        <xdr:cNvPr id="476" name="楕円 475">
          <a:extLst>
            <a:ext uri="{FF2B5EF4-FFF2-40B4-BE49-F238E27FC236}">
              <a16:creationId xmlns:a16="http://schemas.microsoft.com/office/drawing/2014/main" id="{6E182E62-F6AD-42F2-8863-CA69E9B9094D}"/>
            </a:ext>
          </a:extLst>
        </xdr:cNvPr>
        <xdr:cNvSpPr/>
      </xdr:nvSpPr>
      <xdr:spPr>
        <a:xfrm>
          <a:off x="8639175" y="172326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78105</xdr:rowOff>
    </xdr:from>
    <xdr:to>
      <xdr:col>55</xdr:col>
      <xdr:colOff>0</xdr:colOff>
      <xdr:row>105</xdr:row>
      <xdr:rowOff>135255</xdr:rowOff>
    </xdr:to>
    <xdr:cxnSp macro="">
      <xdr:nvCxnSpPr>
        <xdr:cNvPr id="477" name="直線コネクタ 476">
          <a:extLst>
            <a:ext uri="{FF2B5EF4-FFF2-40B4-BE49-F238E27FC236}">
              <a16:creationId xmlns:a16="http://schemas.microsoft.com/office/drawing/2014/main" id="{A78C86B5-B4AD-4368-B8F0-523C2CCFBEFF}"/>
            </a:ext>
          </a:extLst>
        </xdr:cNvPr>
        <xdr:cNvCxnSpPr/>
      </xdr:nvCxnSpPr>
      <xdr:spPr>
        <a:xfrm flipV="1">
          <a:off x="8686800" y="17223105"/>
          <a:ext cx="74295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99695</xdr:rowOff>
    </xdr:from>
    <xdr:to>
      <xdr:col>46</xdr:col>
      <xdr:colOff>38100</xdr:colOff>
      <xdr:row>106</xdr:row>
      <xdr:rowOff>29845</xdr:rowOff>
    </xdr:to>
    <xdr:sp macro="" textlink="">
      <xdr:nvSpPr>
        <xdr:cNvPr id="478" name="楕円 477">
          <a:extLst>
            <a:ext uri="{FF2B5EF4-FFF2-40B4-BE49-F238E27FC236}">
              <a16:creationId xmlns:a16="http://schemas.microsoft.com/office/drawing/2014/main" id="{F3D05F86-C816-4769-A7D0-DFFC2D172895}"/>
            </a:ext>
          </a:extLst>
        </xdr:cNvPr>
        <xdr:cNvSpPr/>
      </xdr:nvSpPr>
      <xdr:spPr>
        <a:xfrm>
          <a:off x="7839075" y="172478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135255</xdr:rowOff>
    </xdr:from>
    <xdr:to>
      <xdr:col>50</xdr:col>
      <xdr:colOff>114300</xdr:colOff>
      <xdr:row>105</xdr:row>
      <xdr:rowOff>150495</xdr:rowOff>
    </xdr:to>
    <xdr:cxnSp macro="">
      <xdr:nvCxnSpPr>
        <xdr:cNvPr id="479" name="直線コネクタ 478">
          <a:extLst>
            <a:ext uri="{FF2B5EF4-FFF2-40B4-BE49-F238E27FC236}">
              <a16:creationId xmlns:a16="http://schemas.microsoft.com/office/drawing/2014/main" id="{B0F56093-68A5-4A29-9D76-141DFE52B5BE}"/>
            </a:ext>
          </a:extLst>
        </xdr:cNvPr>
        <xdr:cNvCxnSpPr/>
      </xdr:nvCxnSpPr>
      <xdr:spPr>
        <a:xfrm flipV="1">
          <a:off x="7886700" y="17280255"/>
          <a:ext cx="8001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114936</xdr:rowOff>
    </xdr:from>
    <xdr:to>
      <xdr:col>41</xdr:col>
      <xdr:colOff>101600</xdr:colOff>
      <xdr:row>106</xdr:row>
      <xdr:rowOff>45086</xdr:rowOff>
    </xdr:to>
    <xdr:sp macro="" textlink="">
      <xdr:nvSpPr>
        <xdr:cNvPr id="480" name="楕円 479">
          <a:extLst>
            <a:ext uri="{FF2B5EF4-FFF2-40B4-BE49-F238E27FC236}">
              <a16:creationId xmlns:a16="http://schemas.microsoft.com/office/drawing/2014/main" id="{853432AB-DFF8-43DB-9A67-3ABAAB351196}"/>
            </a:ext>
          </a:extLst>
        </xdr:cNvPr>
        <xdr:cNvSpPr/>
      </xdr:nvSpPr>
      <xdr:spPr>
        <a:xfrm>
          <a:off x="7029450" y="172599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150495</xdr:rowOff>
    </xdr:from>
    <xdr:to>
      <xdr:col>45</xdr:col>
      <xdr:colOff>177800</xdr:colOff>
      <xdr:row>105</xdr:row>
      <xdr:rowOff>165736</xdr:rowOff>
    </xdr:to>
    <xdr:cxnSp macro="">
      <xdr:nvCxnSpPr>
        <xdr:cNvPr id="481" name="直線コネクタ 480">
          <a:extLst>
            <a:ext uri="{FF2B5EF4-FFF2-40B4-BE49-F238E27FC236}">
              <a16:creationId xmlns:a16="http://schemas.microsoft.com/office/drawing/2014/main" id="{0D9BF7AD-D0C2-44B5-84B9-0704CC6E3A99}"/>
            </a:ext>
          </a:extLst>
        </xdr:cNvPr>
        <xdr:cNvCxnSpPr/>
      </xdr:nvCxnSpPr>
      <xdr:spPr>
        <a:xfrm flipV="1">
          <a:off x="7077075" y="17295495"/>
          <a:ext cx="809625"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128270</xdr:rowOff>
    </xdr:from>
    <xdr:to>
      <xdr:col>36</xdr:col>
      <xdr:colOff>165100</xdr:colOff>
      <xdr:row>106</xdr:row>
      <xdr:rowOff>58420</xdr:rowOff>
    </xdr:to>
    <xdr:sp macro="" textlink="">
      <xdr:nvSpPr>
        <xdr:cNvPr id="482" name="楕円 481">
          <a:extLst>
            <a:ext uri="{FF2B5EF4-FFF2-40B4-BE49-F238E27FC236}">
              <a16:creationId xmlns:a16="http://schemas.microsoft.com/office/drawing/2014/main" id="{D690BEF0-0520-4F07-887A-3ABC8DE22E6F}"/>
            </a:ext>
          </a:extLst>
        </xdr:cNvPr>
        <xdr:cNvSpPr/>
      </xdr:nvSpPr>
      <xdr:spPr>
        <a:xfrm>
          <a:off x="6238875" y="172700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165736</xdr:rowOff>
    </xdr:from>
    <xdr:to>
      <xdr:col>41</xdr:col>
      <xdr:colOff>50800</xdr:colOff>
      <xdr:row>106</xdr:row>
      <xdr:rowOff>7620</xdr:rowOff>
    </xdr:to>
    <xdr:cxnSp macro="">
      <xdr:nvCxnSpPr>
        <xdr:cNvPr id="483" name="直線コネクタ 482">
          <a:extLst>
            <a:ext uri="{FF2B5EF4-FFF2-40B4-BE49-F238E27FC236}">
              <a16:creationId xmlns:a16="http://schemas.microsoft.com/office/drawing/2014/main" id="{A06B9761-3344-4EB8-85E9-C443DBD56BF4}"/>
            </a:ext>
          </a:extLst>
        </xdr:cNvPr>
        <xdr:cNvCxnSpPr/>
      </xdr:nvCxnSpPr>
      <xdr:spPr>
        <a:xfrm flipV="1">
          <a:off x="6286500" y="17307561"/>
          <a:ext cx="790575" cy="19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156227</xdr:rowOff>
    </xdr:from>
    <xdr:ext cx="469744" cy="259045"/>
    <xdr:sp macro="" textlink="">
      <xdr:nvSpPr>
        <xdr:cNvPr id="484" name="n_1aveValue【市民会館】&#10;一人当たり面積">
          <a:extLst>
            <a:ext uri="{FF2B5EF4-FFF2-40B4-BE49-F238E27FC236}">
              <a16:creationId xmlns:a16="http://schemas.microsoft.com/office/drawing/2014/main" id="{17A4701F-2D3C-4097-90CA-1B307754EFE0}"/>
            </a:ext>
          </a:extLst>
        </xdr:cNvPr>
        <xdr:cNvSpPr txBox="1"/>
      </xdr:nvSpPr>
      <xdr:spPr>
        <a:xfrm>
          <a:off x="8458277" y="1747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161941</xdr:rowOff>
    </xdr:from>
    <xdr:ext cx="469744" cy="259045"/>
    <xdr:sp macro="" textlink="">
      <xdr:nvSpPr>
        <xdr:cNvPr id="485" name="n_2aveValue【市民会館】&#10;一人当たり面積">
          <a:extLst>
            <a:ext uri="{FF2B5EF4-FFF2-40B4-BE49-F238E27FC236}">
              <a16:creationId xmlns:a16="http://schemas.microsoft.com/office/drawing/2014/main" id="{3ACB54F6-5803-4C58-B4E8-88FD956244BA}"/>
            </a:ext>
          </a:extLst>
        </xdr:cNvPr>
        <xdr:cNvSpPr txBox="1"/>
      </xdr:nvSpPr>
      <xdr:spPr>
        <a:xfrm>
          <a:off x="7677227" y="17475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165752</xdr:rowOff>
    </xdr:from>
    <xdr:ext cx="469744" cy="259045"/>
    <xdr:sp macro="" textlink="">
      <xdr:nvSpPr>
        <xdr:cNvPr id="486" name="n_3aveValue【市民会館】&#10;一人当たり面積">
          <a:extLst>
            <a:ext uri="{FF2B5EF4-FFF2-40B4-BE49-F238E27FC236}">
              <a16:creationId xmlns:a16="http://schemas.microsoft.com/office/drawing/2014/main" id="{F0A8BA8E-DDA3-4064-BE5F-028F31235B70}"/>
            </a:ext>
          </a:extLst>
        </xdr:cNvPr>
        <xdr:cNvSpPr txBox="1"/>
      </xdr:nvSpPr>
      <xdr:spPr>
        <a:xfrm>
          <a:off x="6867602" y="1747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11447</xdr:rowOff>
    </xdr:from>
    <xdr:ext cx="469744" cy="259045"/>
    <xdr:sp macro="" textlink="">
      <xdr:nvSpPr>
        <xdr:cNvPr id="487" name="n_4aveValue【市民会館】&#10;一人当たり面積">
          <a:extLst>
            <a:ext uri="{FF2B5EF4-FFF2-40B4-BE49-F238E27FC236}">
              <a16:creationId xmlns:a16="http://schemas.microsoft.com/office/drawing/2014/main" id="{0CF40587-10FE-4402-AA82-5449402689D0}"/>
            </a:ext>
          </a:extLst>
        </xdr:cNvPr>
        <xdr:cNvSpPr txBox="1"/>
      </xdr:nvSpPr>
      <xdr:spPr>
        <a:xfrm>
          <a:off x="6067502" y="17496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31132</xdr:rowOff>
    </xdr:from>
    <xdr:ext cx="469744" cy="259045"/>
    <xdr:sp macro="" textlink="">
      <xdr:nvSpPr>
        <xdr:cNvPr id="488" name="n_1mainValue【市民会館】&#10;一人当たり面積">
          <a:extLst>
            <a:ext uri="{FF2B5EF4-FFF2-40B4-BE49-F238E27FC236}">
              <a16:creationId xmlns:a16="http://schemas.microsoft.com/office/drawing/2014/main" id="{2AB4C29D-1241-41D3-92C0-15BB5AB2C133}"/>
            </a:ext>
          </a:extLst>
        </xdr:cNvPr>
        <xdr:cNvSpPr txBox="1"/>
      </xdr:nvSpPr>
      <xdr:spPr>
        <a:xfrm>
          <a:off x="8458277" y="17001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46372</xdr:rowOff>
    </xdr:from>
    <xdr:ext cx="469744" cy="259045"/>
    <xdr:sp macro="" textlink="">
      <xdr:nvSpPr>
        <xdr:cNvPr id="489" name="n_2mainValue【市民会館】&#10;一人当たり面積">
          <a:extLst>
            <a:ext uri="{FF2B5EF4-FFF2-40B4-BE49-F238E27FC236}">
              <a16:creationId xmlns:a16="http://schemas.microsoft.com/office/drawing/2014/main" id="{0C2D0600-C17B-4AF4-9C29-3EC1809CFC18}"/>
            </a:ext>
          </a:extLst>
        </xdr:cNvPr>
        <xdr:cNvSpPr txBox="1"/>
      </xdr:nvSpPr>
      <xdr:spPr>
        <a:xfrm>
          <a:off x="7677227" y="1702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61613</xdr:rowOff>
    </xdr:from>
    <xdr:ext cx="469744" cy="259045"/>
    <xdr:sp macro="" textlink="">
      <xdr:nvSpPr>
        <xdr:cNvPr id="490" name="n_3mainValue【市民会館】&#10;一人当たり面積">
          <a:extLst>
            <a:ext uri="{FF2B5EF4-FFF2-40B4-BE49-F238E27FC236}">
              <a16:creationId xmlns:a16="http://schemas.microsoft.com/office/drawing/2014/main" id="{00414493-01B4-4383-BE7F-45AD0A7740AC}"/>
            </a:ext>
          </a:extLst>
        </xdr:cNvPr>
        <xdr:cNvSpPr txBox="1"/>
      </xdr:nvSpPr>
      <xdr:spPr>
        <a:xfrm>
          <a:off x="6867602" y="17038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74947</xdr:rowOff>
    </xdr:from>
    <xdr:ext cx="469744" cy="259045"/>
    <xdr:sp macro="" textlink="">
      <xdr:nvSpPr>
        <xdr:cNvPr id="491" name="n_4mainValue【市民会館】&#10;一人当たり面積">
          <a:extLst>
            <a:ext uri="{FF2B5EF4-FFF2-40B4-BE49-F238E27FC236}">
              <a16:creationId xmlns:a16="http://schemas.microsoft.com/office/drawing/2014/main" id="{B6D768B9-0D84-42F0-9096-640DEA155E1A}"/>
            </a:ext>
          </a:extLst>
        </xdr:cNvPr>
        <xdr:cNvSpPr txBox="1"/>
      </xdr:nvSpPr>
      <xdr:spPr>
        <a:xfrm>
          <a:off x="6067502" y="1704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EAF62730-ED92-4DF1-983D-0F26FF65CBDC}"/>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376458BF-7055-456A-9749-11208BB29CC0}"/>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98276BEA-9FCC-4B74-83A2-81984977AE3A}"/>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BA1DEF9B-B124-4A1C-B666-794B24C17672}"/>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A0E31A72-C625-46EB-B490-70D573979AE4}"/>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4648C785-42CC-495A-BB32-F6C73BEFECA5}"/>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4C7452AB-4FAF-4A80-96B3-6CF920C45345}"/>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108D9807-B33F-4A84-A4F8-3AC9D380C69C}"/>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27A8D5C9-2626-4DAE-AC92-36D51826A698}"/>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45123639-F275-492F-8847-1DD43BB36204}"/>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26FBC3A9-1147-4C03-9E5A-7A242196AF85}"/>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D20B8D3C-93F3-4B99-901F-EEF2D85CF8A1}"/>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AF327B3C-90E8-4103-B4AF-008CAA2FCD5C}"/>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04584E5B-A01F-4407-9410-3CA8D81FCE2E}"/>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E57D2E7D-449D-4CEC-8542-732B0FD85446}"/>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24CB63E3-4C50-4E1E-B65C-663D0F0AA62C}"/>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8CCB333C-1CF7-41DA-A104-265782802721}"/>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26589182-1E15-43DE-9360-04C308FB47B1}"/>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CD0ADFC2-A75F-4054-AFC5-B08196E82FA0}"/>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D02FB025-5B7C-4F92-B323-DBA7ABA4B19D}"/>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17C1D513-FD9F-4C50-8F20-5C47F013EF25}"/>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BF37CD3D-9B10-4B3C-8120-9AD5DA1E1461}"/>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8E8FB7B3-3685-4D9E-BF8D-EE5B26D5626D}"/>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32F84810-C7AD-4F55-8B86-DD0AE2274564}"/>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19AA7466-AAA5-4BE6-9467-EA3F499CF06A}"/>
            </a:ext>
          </a:extLst>
        </xdr:cNvPr>
        <xdr:cNvCxnSpPr/>
      </xdr:nvCxnSpPr>
      <xdr:spPr>
        <a:xfrm flipV="1">
          <a:off x="14696439" y="5380355"/>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8CAC38E6-3023-45B8-8042-718040FBE40A}"/>
            </a:ext>
          </a:extLst>
        </xdr:cNvPr>
        <xdr:cNvSpPr txBox="1"/>
      </xdr:nvSpPr>
      <xdr:spPr>
        <a:xfrm>
          <a:off x="14735175"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68BC248C-19CC-4F02-9EB0-E159B308D03D}"/>
            </a:ext>
          </a:extLst>
        </xdr:cNvPr>
        <xdr:cNvCxnSpPr/>
      </xdr:nvCxnSpPr>
      <xdr:spPr>
        <a:xfrm>
          <a:off x="14611350" y="6820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C8F71372-EC2D-425D-A63D-547E2F0B39F3}"/>
            </a:ext>
          </a:extLst>
        </xdr:cNvPr>
        <xdr:cNvSpPr txBox="1"/>
      </xdr:nvSpPr>
      <xdr:spPr>
        <a:xfrm>
          <a:off x="14735175" y="517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CA53F149-8CE3-430D-9BB6-94D61C035C54}"/>
            </a:ext>
          </a:extLst>
        </xdr:cNvPr>
        <xdr:cNvCxnSpPr/>
      </xdr:nvCxnSpPr>
      <xdr:spPr>
        <a:xfrm>
          <a:off x="14611350" y="53803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74312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17D6CCF3-12EA-41EB-91C1-D7B8A86C6EF8}"/>
            </a:ext>
          </a:extLst>
        </xdr:cNvPr>
        <xdr:cNvSpPr txBox="1"/>
      </xdr:nvSpPr>
      <xdr:spPr>
        <a:xfrm>
          <a:off x="14735175" y="6075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3BB672EE-EF9D-48E4-A8CE-7FE819C55D10}"/>
            </a:ext>
          </a:extLst>
        </xdr:cNvPr>
        <xdr:cNvSpPr/>
      </xdr:nvSpPr>
      <xdr:spPr>
        <a:xfrm>
          <a:off x="14649450" y="60966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CC1BE1AF-B2A9-45BE-833B-C80C2EF9A0A7}"/>
            </a:ext>
          </a:extLst>
        </xdr:cNvPr>
        <xdr:cNvSpPr/>
      </xdr:nvSpPr>
      <xdr:spPr>
        <a:xfrm>
          <a:off x="13887450" y="60966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13F290E5-CF58-4A6C-AD2A-651FE7CE1EEA}"/>
            </a:ext>
          </a:extLst>
        </xdr:cNvPr>
        <xdr:cNvSpPr/>
      </xdr:nvSpPr>
      <xdr:spPr>
        <a:xfrm>
          <a:off x="13096875" y="608457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A9C4406A-6631-4488-82B3-2A1A059154F8}"/>
            </a:ext>
          </a:extLst>
        </xdr:cNvPr>
        <xdr:cNvSpPr/>
      </xdr:nvSpPr>
      <xdr:spPr>
        <a:xfrm>
          <a:off x="12296775" y="60693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2C160E1D-E32D-41B6-B292-797160589A48}"/>
            </a:ext>
          </a:extLst>
        </xdr:cNvPr>
        <xdr:cNvSpPr/>
      </xdr:nvSpPr>
      <xdr:spPr>
        <a:xfrm>
          <a:off x="11487150" y="60604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B287801F-2A3E-4AA0-9A37-E42A8A9B44B3}"/>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A0DD419D-66A9-4CC3-8C74-F7A10555F5DB}"/>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BD3D2972-6E61-43B3-A2C5-F5EF7F3FD088}"/>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740DAD8-C0FA-4EFF-86DF-F353D206BD8E}"/>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33E0AED1-BE89-450E-A72C-BE6F9CD05F5A}"/>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635</xdr:rowOff>
    </xdr:from>
    <xdr:to>
      <xdr:col>85</xdr:col>
      <xdr:colOff>177800</xdr:colOff>
      <xdr:row>36</xdr:row>
      <xdr:rowOff>102235</xdr:rowOff>
    </xdr:to>
    <xdr:sp macro="" textlink="">
      <xdr:nvSpPr>
        <xdr:cNvPr id="532" name="楕円 531">
          <a:extLst>
            <a:ext uri="{FF2B5EF4-FFF2-40B4-BE49-F238E27FC236}">
              <a16:creationId xmlns:a16="http://schemas.microsoft.com/office/drawing/2014/main" id="{BF3D2636-5BEA-4970-A0F5-34A81247938E}"/>
            </a:ext>
          </a:extLst>
        </xdr:cNvPr>
        <xdr:cNvSpPr/>
      </xdr:nvSpPr>
      <xdr:spPr>
        <a:xfrm>
          <a:off x="14649450" y="58394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23512</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0E22C836-A79A-4A17-97FE-3F94E740E090}"/>
            </a:ext>
          </a:extLst>
        </xdr:cNvPr>
        <xdr:cNvSpPr txBox="1"/>
      </xdr:nvSpPr>
      <xdr:spPr>
        <a:xfrm>
          <a:off x="14735175" y="5703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90170</xdr:rowOff>
    </xdr:from>
    <xdr:to>
      <xdr:col>81</xdr:col>
      <xdr:colOff>101600</xdr:colOff>
      <xdr:row>36</xdr:row>
      <xdr:rowOff>20320</xdr:rowOff>
    </xdr:to>
    <xdr:sp macro="" textlink="">
      <xdr:nvSpPr>
        <xdr:cNvPr id="534" name="楕円 533">
          <a:extLst>
            <a:ext uri="{FF2B5EF4-FFF2-40B4-BE49-F238E27FC236}">
              <a16:creationId xmlns:a16="http://schemas.microsoft.com/office/drawing/2014/main" id="{BEBEAFEB-E4F0-4BDF-80E0-A05E6B34805F}"/>
            </a:ext>
          </a:extLst>
        </xdr:cNvPr>
        <xdr:cNvSpPr/>
      </xdr:nvSpPr>
      <xdr:spPr>
        <a:xfrm>
          <a:off x="13887450" y="57638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140970</xdr:rowOff>
    </xdr:from>
    <xdr:to>
      <xdr:col>85</xdr:col>
      <xdr:colOff>127000</xdr:colOff>
      <xdr:row>36</xdr:row>
      <xdr:rowOff>51435</xdr:rowOff>
    </xdr:to>
    <xdr:cxnSp macro="">
      <xdr:nvCxnSpPr>
        <xdr:cNvPr id="535" name="直線コネクタ 534">
          <a:extLst>
            <a:ext uri="{FF2B5EF4-FFF2-40B4-BE49-F238E27FC236}">
              <a16:creationId xmlns:a16="http://schemas.microsoft.com/office/drawing/2014/main" id="{6EBBB649-C063-420A-A8E0-2AD4D93585C9}"/>
            </a:ext>
          </a:extLst>
        </xdr:cNvPr>
        <xdr:cNvCxnSpPr/>
      </xdr:nvCxnSpPr>
      <xdr:spPr>
        <a:xfrm>
          <a:off x="13935075" y="5821045"/>
          <a:ext cx="762000" cy="6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71120</xdr:rowOff>
    </xdr:from>
    <xdr:to>
      <xdr:col>76</xdr:col>
      <xdr:colOff>165100</xdr:colOff>
      <xdr:row>36</xdr:row>
      <xdr:rowOff>1270</xdr:rowOff>
    </xdr:to>
    <xdr:sp macro="" textlink="">
      <xdr:nvSpPr>
        <xdr:cNvPr id="536" name="楕円 535">
          <a:extLst>
            <a:ext uri="{FF2B5EF4-FFF2-40B4-BE49-F238E27FC236}">
              <a16:creationId xmlns:a16="http://schemas.microsoft.com/office/drawing/2014/main" id="{D86A1F07-96AB-472D-8B28-048F8219E426}"/>
            </a:ext>
          </a:extLst>
        </xdr:cNvPr>
        <xdr:cNvSpPr/>
      </xdr:nvSpPr>
      <xdr:spPr>
        <a:xfrm>
          <a:off x="13096875" y="57448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121920</xdr:rowOff>
    </xdr:from>
    <xdr:to>
      <xdr:col>81</xdr:col>
      <xdr:colOff>50800</xdr:colOff>
      <xdr:row>35</xdr:row>
      <xdr:rowOff>140970</xdr:rowOff>
    </xdr:to>
    <xdr:cxnSp macro="">
      <xdr:nvCxnSpPr>
        <xdr:cNvPr id="537" name="直線コネクタ 536">
          <a:extLst>
            <a:ext uri="{FF2B5EF4-FFF2-40B4-BE49-F238E27FC236}">
              <a16:creationId xmlns:a16="http://schemas.microsoft.com/office/drawing/2014/main" id="{1506C2DD-5671-472E-A17F-78DFF0F0ADBB}"/>
            </a:ext>
          </a:extLst>
        </xdr:cNvPr>
        <xdr:cNvCxnSpPr/>
      </xdr:nvCxnSpPr>
      <xdr:spPr>
        <a:xfrm>
          <a:off x="13144500" y="5801995"/>
          <a:ext cx="7905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109220</xdr:rowOff>
    </xdr:from>
    <xdr:to>
      <xdr:col>72</xdr:col>
      <xdr:colOff>38100</xdr:colOff>
      <xdr:row>37</xdr:row>
      <xdr:rowOff>39370</xdr:rowOff>
    </xdr:to>
    <xdr:sp macro="" textlink="">
      <xdr:nvSpPr>
        <xdr:cNvPr id="538" name="楕円 537">
          <a:extLst>
            <a:ext uri="{FF2B5EF4-FFF2-40B4-BE49-F238E27FC236}">
              <a16:creationId xmlns:a16="http://schemas.microsoft.com/office/drawing/2014/main" id="{E337C02E-2DC8-4824-BC66-2AADD0B4257B}"/>
            </a:ext>
          </a:extLst>
        </xdr:cNvPr>
        <xdr:cNvSpPr/>
      </xdr:nvSpPr>
      <xdr:spPr>
        <a:xfrm>
          <a:off x="12296775" y="59448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121920</xdr:rowOff>
    </xdr:from>
    <xdr:to>
      <xdr:col>76</xdr:col>
      <xdr:colOff>114300</xdr:colOff>
      <xdr:row>36</xdr:row>
      <xdr:rowOff>160020</xdr:rowOff>
    </xdr:to>
    <xdr:cxnSp macro="">
      <xdr:nvCxnSpPr>
        <xdr:cNvPr id="539" name="直線コネクタ 538">
          <a:extLst>
            <a:ext uri="{FF2B5EF4-FFF2-40B4-BE49-F238E27FC236}">
              <a16:creationId xmlns:a16="http://schemas.microsoft.com/office/drawing/2014/main" id="{D6A223BC-C703-46C8-BA76-212887E076C2}"/>
            </a:ext>
          </a:extLst>
        </xdr:cNvPr>
        <xdr:cNvCxnSpPr/>
      </xdr:nvCxnSpPr>
      <xdr:spPr>
        <a:xfrm flipV="1">
          <a:off x="12344400" y="5801995"/>
          <a:ext cx="8001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15875</xdr:rowOff>
    </xdr:from>
    <xdr:to>
      <xdr:col>67</xdr:col>
      <xdr:colOff>101600</xdr:colOff>
      <xdr:row>39</xdr:row>
      <xdr:rowOff>117475</xdr:rowOff>
    </xdr:to>
    <xdr:sp macro="" textlink="">
      <xdr:nvSpPr>
        <xdr:cNvPr id="540" name="楕円 539">
          <a:extLst>
            <a:ext uri="{FF2B5EF4-FFF2-40B4-BE49-F238E27FC236}">
              <a16:creationId xmlns:a16="http://schemas.microsoft.com/office/drawing/2014/main" id="{A1522490-2C99-4453-A825-A916896D8B29}"/>
            </a:ext>
          </a:extLst>
        </xdr:cNvPr>
        <xdr:cNvSpPr/>
      </xdr:nvSpPr>
      <xdr:spPr>
        <a:xfrm>
          <a:off x="11487150" y="63404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160020</xdr:rowOff>
    </xdr:from>
    <xdr:to>
      <xdr:col>71</xdr:col>
      <xdr:colOff>177800</xdr:colOff>
      <xdr:row>39</xdr:row>
      <xdr:rowOff>66675</xdr:rowOff>
    </xdr:to>
    <xdr:cxnSp macro="">
      <xdr:nvCxnSpPr>
        <xdr:cNvPr id="541" name="直線コネクタ 540">
          <a:extLst>
            <a:ext uri="{FF2B5EF4-FFF2-40B4-BE49-F238E27FC236}">
              <a16:creationId xmlns:a16="http://schemas.microsoft.com/office/drawing/2014/main" id="{E4FBE597-56F2-4824-B2C8-A36E80FA6640}"/>
            </a:ext>
          </a:extLst>
        </xdr:cNvPr>
        <xdr:cNvCxnSpPr/>
      </xdr:nvCxnSpPr>
      <xdr:spPr>
        <a:xfrm flipV="1">
          <a:off x="11534775" y="6002020"/>
          <a:ext cx="809625" cy="38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70356B6B-FC34-4E57-83B7-BB188FF2310F}"/>
            </a:ext>
          </a:extLst>
        </xdr:cNvPr>
        <xdr:cNvSpPr txBox="1"/>
      </xdr:nvSpPr>
      <xdr:spPr>
        <a:xfrm>
          <a:off x="13745219" y="6179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084CF8E6-D658-4996-A9BB-B6DFAEBA4B9B}"/>
            </a:ext>
          </a:extLst>
        </xdr:cNvPr>
        <xdr:cNvSpPr txBox="1"/>
      </xdr:nvSpPr>
      <xdr:spPr>
        <a:xfrm>
          <a:off x="12964169" y="616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D67275EC-3B64-4269-834B-CB3C1BDEB97B}"/>
            </a:ext>
          </a:extLst>
        </xdr:cNvPr>
        <xdr:cNvSpPr txBox="1"/>
      </xdr:nvSpPr>
      <xdr:spPr>
        <a:xfrm>
          <a:off x="12164069"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E73DB2E5-AF15-42D6-8148-B87DA0E4D998}"/>
            </a:ext>
          </a:extLst>
        </xdr:cNvPr>
        <xdr:cNvSpPr txBox="1"/>
      </xdr:nvSpPr>
      <xdr:spPr>
        <a:xfrm>
          <a:off x="11354444" y="5848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36847</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706D2E02-E5F0-4E96-AAB9-9B83E59FE4EE}"/>
            </a:ext>
          </a:extLst>
        </xdr:cNvPr>
        <xdr:cNvSpPr txBox="1"/>
      </xdr:nvSpPr>
      <xdr:spPr>
        <a:xfrm>
          <a:off x="13745219" y="555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17797</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D7AC4217-60D7-49BF-B286-3FB597182262}"/>
            </a:ext>
          </a:extLst>
        </xdr:cNvPr>
        <xdr:cNvSpPr txBox="1"/>
      </xdr:nvSpPr>
      <xdr:spPr>
        <a:xfrm>
          <a:off x="12964169" y="553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55897</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8904A934-D3E2-4558-91DD-EF9186B3A899}"/>
            </a:ext>
          </a:extLst>
        </xdr:cNvPr>
        <xdr:cNvSpPr txBox="1"/>
      </xdr:nvSpPr>
      <xdr:spPr>
        <a:xfrm>
          <a:off x="12164069" y="573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108602</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9778A89E-B0D9-4B5D-8C1E-143D9E8FCB03}"/>
            </a:ext>
          </a:extLst>
        </xdr:cNvPr>
        <xdr:cNvSpPr txBox="1"/>
      </xdr:nvSpPr>
      <xdr:spPr>
        <a:xfrm>
          <a:off x="11354444" y="643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93107196-7FD8-4562-834B-D1E675B31CA9}"/>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5255A343-3985-49BB-AE4A-B83A0F19A77F}"/>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40929B64-94FC-4B0C-9A6E-77937B8F21F9}"/>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BECED79B-9B65-469D-A69E-79D06D98F869}"/>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835613D9-34BD-49BA-9A06-3C68B2DBA8F0}"/>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0AF6456D-8EAE-47BF-AB12-7C0DC46B4C35}"/>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96BC9ECC-A226-45F5-BC4C-9718E6D470EE}"/>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01C66F03-CB7C-4DC4-B197-6F56B67933FE}"/>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CBC55554-831A-46D4-87CE-5DDB91EED476}"/>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5A2A3BC6-0EEC-4CE6-9420-0D8BE8ECD399}"/>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6F0ED06D-6663-435E-8F59-E6242CC6F2EB}"/>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2A07F205-1AF6-465E-930D-DC3F097CDC66}"/>
            </a:ext>
          </a:extLst>
        </xdr:cNvPr>
        <xdr:cNvSpPr txBox="1"/>
      </xdr:nvSpPr>
      <xdr:spPr>
        <a:xfrm>
          <a:off x="16248514" y="67126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8BC14F63-4826-4921-90DB-49E1E4C0FA0B}"/>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DD2AE391-60E0-4962-B5DB-1BB0C520C8E2}"/>
            </a:ext>
          </a:extLst>
        </xdr:cNvPr>
        <xdr:cNvSpPr txBox="1"/>
      </xdr:nvSpPr>
      <xdr:spPr>
        <a:xfrm>
          <a:off x="159368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E7458E26-DFEA-4D3C-B6A1-E6EEE397D80D}"/>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5A41A9CB-6911-424A-8A20-4C37F0C8AC30}"/>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7C6DE2F7-8F88-4DEA-9FD3-8C74A4DA1C9A}"/>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9A84EB89-70E8-493D-8E95-0C1844ED0FE6}"/>
            </a:ext>
          </a:extLst>
        </xdr:cNvPr>
        <xdr:cNvSpPr txBox="1"/>
      </xdr:nvSpPr>
      <xdr:spPr>
        <a:xfrm>
          <a:off x="159368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7D78A7E7-5BB6-440F-9E9F-CFB34074175E}"/>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A64F7BB3-3221-469B-BA05-368CDDC807CD}"/>
            </a:ext>
          </a:extLst>
        </xdr:cNvPr>
        <xdr:cNvSpPr txBox="1"/>
      </xdr:nvSpPr>
      <xdr:spPr>
        <a:xfrm>
          <a:off x="15936806" y="527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18E512E5-8092-494A-9814-63024AB9AD23}"/>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7E03BEB8-EA1A-4D64-9590-08C19D19EAD5}"/>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E18F12D5-2730-42F4-B433-B0FE5B21D109}"/>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D60C2FDC-076D-40AA-974D-D049F7D5B353}"/>
            </a:ext>
          </a:extLst>
        </xdr:cNvPr>
        <xdr:cNvCxnSpPr/>
      </xdr:nvCxnSpPr>
      <xdr:spPr>
        <a:xfrm flipV="1">
          <a:off x="19954239" y="5473729"/>
          <a:ext cx="0" cy="1374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EE149FF5-F30F-4C25-ACE2-F3BD94E376B6}"/>
            </a:ext>
          </a:extLst>
        </xdr:cNvPr>
        <xdr:cNvSpPr txBox="1"/>
      </xdr:nvSpPr>
      <xdr:spPr>
        <a:xfrm>
          <a:off x="19992975" y="68551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230F1C6F-3FDF-4C06-9636-3CAC6206CABE}"/>
            </a:ext>
          </a:extLst>
        </xdr:cNvPr>
        <xdr:cNvCxnSpPr/>
      </xdr:nvCxnSpPr>
      <xdr:spPr>
        <a:xfrm>
          <a:off x="19878675" y="684818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DC7A51AC-C0EF-4257-8EA9-B5E82AA0CCD9}"/>
            </a:ext>
          </a:extLst>
        </xdr:cNvPr>
        <xdr:cNvSpPr txBox="1"/>
      </xdr:nvSpPr>
      <xdr:spPr>
        <a:xfrm>
          <a:off x="19992975" y="525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93A4A83C-853E-4369-BB7D-BD6E53B905F3}"/>
            </a:ext>
          </a:extLst>
        </xdr:cNvPr>
        <xdr:cNvCxnSpPr/>
      </xdr:nvCxnSpPr>
      <xdr:spPr>
        <a:xfrm>
          <a:off x="19878675" y="54737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83944AC2-6568-48D2-8D0B-EF8CFA332F3B}"/>
            </a:ext>
          </a:extLst>
        </xdr:cNvPr>
        <xdr:cNvSpPr txBox="1"/>
      </xdr:nvSpPr>
      <xdr:spPr>
        <a:xfrm>
          <a:off x="19992975" y="62171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7B261916-A6F6-4AF7-9056-3A8F654E356C}"/>
            </a:ext>
          </a:extLst>
        </xdr:cNvPr>
        <xdr:cNvSpPr/>
      </xdr:nvSpPr>
      <xdr:spPr>
        <a:xfrm>
          <a:off x="19897725" y="635305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256AF6CF-17F9-4406-B9F1-CCB03DA349A9}"/>
            </a:ext>
          </a:extLst>
        </xdr:cNvPr>
        <xdr:cNvSpPr/>
      </xdr:nvSpPr>
      <xdr:spPr>
        <a:xfrm>
          <a:off x="19154775" y="63694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9DE86420-5C98-4487-98FA-B4291D89192F}"/>
            </a:ext>
          </a:extLst>
        </xdr:cNvPr>
        <xdr:cNvSpPr/>
      </xdr:nvSpPr>
      <xdr:spPr>
        <a:xfrm>
          <a:off x="18345150" y="637932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77BF31B4-BDAE-4C56-A1C2-FDD0C2620E6F}"/>
            </a:ext>
          </a:extLst>
        </xdr:cNvPr>
        <xdr:cNvSpPr/>
      </xdr:nvSpPr>
      <xdr:spPr>
        <a:xfrm>
          <a:off x="17554575" y="63931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964628A6-E8F8-4D6F-B56E-8C95A80158D8}"/>
            </a:ext>
          </a:extLst>
        </xdr:cNvPr>
        <xdr:cNvSpPr/>
      </xdr:nvSpPr>
      <xdr:spPr>
        <a:xfrm>
          <a:off x="16754475" y="63906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8B45B140-83FC-4D29-995D-882E9F6A550C}"/>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FE4ED7A9-8DD3-44C3-B377-0B1ADAE94644}"/>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E8E4B2B8-B9C1-49D9-8A2B-C53E841678B9}"/>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D01921DC-DD9E-4EA3-854C-5983D0903D4D}"/>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A7342AC4-A1FB-4247-A191-E2116C3A6576}"/>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135471</xdr:rowOff>
    </xdr:from>
    <xdr:to>
      <xdr:col>116</xdr:col>
      <xdr:colOff>114300</xdr:colOff>
      <xdr:row>42</xdr:row>
      <xdr:rowOff>65621</xdr:rowOff>
    </xdr:to>
    <xdr:sp macro="" textlink="">
      <xdr:nvSpPr>
        <xdr:cNvPr id="589" name="楕円 588">
          <a:extLst>
            <a:ext uri="{FF2B5EF4-FFF2-40B4-BE49-F238E27FC236}">
              <a16:creationId xmlns:a16="http://schemas.microsoft.com/office/drawing/2014/main" id="{34CE1281-7BEC-4F0B-81DA-7498995B64EC}"/>
            </a:ext>
          </a:extLst>
        </xdr:cNvPr>
        <xdr:cNvSpPr/>
      </xdr:nvSpPr>
      <xdr:spPr>
        <a:xfrm>
          <a:off x="19897725" y="678392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50398</xdr:rowOff>
    </xdr:from>
    <xdr:ext cx="469744" cy="259045"/>
    <xdr:sp macro="" textlink="">
      <xdr:nvSpPr>
        <xdr:cNvPr id="590" name="【一般廃棄物処理施設】&#10;一人当たり有形固定資産（償却資産）額該当値テキスト">
          <a:extLst>
            <a:ext uri="{FF2B5EF4-FFF2-40B4-BE49-F238E27FC236}">
              <a16:creationId xmlns:a16="http://schemas.microsoft.com/office/drawing/2014/main" id="{92F50711-1757-4FCF-BB4B-08FDD53FF4C3}"/>
            </a:ext>
          </a:extLst>
        </xdr:cNvPr>
        <xdr:cNvSpPr txBox="1"/>
      </xdr:nvSpPr>
      <xdr:spPr>
        <a:xfrm>
          <a:off x="19992975" y="6695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137692</xdr:rowOff>
    </xdr:from>
    <xdr:to>
      <xdr:col>112</xdr:col>
      <xdr:colOff>38100</xdr:colOff>
      <xdr:row>42</xdr:row>
      <xdr:rowOff>67842</xdr:rowOff>
    </xdr:to>
    <xdr:sp macro="" textlink="">
      <xdr:nvSpPr>
        <xdr:cNvPr id="591" name="楕円 590">
          <a:extLst>
            <a:ext uri="{FF2B5EF4-FFF2-40B4-BE49-F238E27FC236}">
              <a16:creationId xmlns:a16="http://schemas.microsoft.com/office/drawing/2014/main" id="{2300B8E2-238A-4FA6-B55D-A334CA6759FD}"/>
            </a:ext>
          </a:extLst>
        </xdr:cNvPr>
        <xdr:cNvSpPr/>
      </xdr:nvSpPr>
      <xdr:spPr>
        <a:xfrm>
          <a:off x="19154775" y="678931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14821</xdr:rowOff>
    </xdr:from>
    <xdr:to>
      <xdr:col>116</xdr:col>
      <xdr:colOff>63500</xdr:colOff>
      <xdr:row>42</xdr:row>
      <xdr:rowOff>17042</xdr:rowOff>
    </xdr:to>
    <xdr:cxnSp macro="">
      <xdr:nvCxnSpPr>
        <xdr:cNvPr id="592" name="直線コネクタ 591">
          <a:extLst>
            <a:ext uri="{FF2B5EF4-FFF2-40B4-BE49-F238E27FC236}">
              <a16:creationId xmlns:a16="http://schemas.microsoft.com/office/drawing/2014/main" id="{CA1FF0B1-7909-4712-BB1E-6E4A201BC5E5}"/>
            </a:ext>
          </a:extLst>
        </xdr:cNvPr>
        <xdr:cNvCxnSpPr/>
      </xdr:nvCxnSpPr>
      <xdr:spPr>
        <a:xfrm flipV="1">
          <a:off x="19202400" y="6822021"/>
          <a:ext cx="752475" cy="5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139678</xdr:rowOff>
    </xdr:from>
    <xdr:to>
      <xdr:col>107</xdr:col>
      <xdr:colOff>101600</xdr:colOff>
      <xdr:row>42</xdr:row>
      <xdr:rowOff>69828</xdr:rowOff>
    </xdr:to>
    <xdr:sp macro="" textlink="">
      <xdr:nvSpPr>
        <xdr:cNvPr id="593" name="楕円 592">
          <a:extLst>
            <a:ext uri="{FF2B5EF4-FFF2-40B4-BE49-F238E27FC236}">
              <a16:creationId xmlns:a16="http://schemas.microsoft.com/office/drawing/2014/main" id="{E057B946-A073-45E9-9E94-F874194D0C60}"/>
            </a:ext>
          </a:extLst>
        </xdr:cNvPr>
        <xdr:cNvSpPr/>
      </xdr:nvSpPr>
      <xdr:spPr>
        <a:xfrm>
          <a:off x="18345150" y="679130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17042</xdr:rowOff>
    </xdr:from>
    <xdr:to>
      <xdr:col>111</xdr:col>
      <xdr:colOff>177800</xdr:colOff>
      <xdr:row>42</xdr:row>
      <xdr:rowOff>19028</xdr:rowOff>
    </xdr:to>
    <xdr:cxnSp macro="">
      <xdr:nvCxnSpPr>
        <xdr:cNvPr id="594" name="直線コネクタ 593">
          <a:extLst>
            <a:ext uri="{FF2B5EF4-FFF2-40B4-BE49-F238E27FC236}">
              <a16:creationId xmlns:a16="http://schemas.microsoft.com/office/drawing/2014/main" id="{EDCA90B8-CBC2-4F51-919E-6A0C1BA353BF}"/>
            </a:ext>
          </a:extLst>
        </xdr:cNvPr>
        <xdr:cNvCxnSpPr/>
      </xdr:nvCxnSpPr>
      <xdr:spPr>
        <a:xfrm flipV="1">
          <a:off x="18392775" y="6827417"/>
          <a:ext cx="809625" cy="1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145114</xdr:rowOff>
    </xdr:from>
    <xdr:to>
      <xdr:col>102</xdr:col>
      <xdr:colOff>165100</xdr:colOff>
      <xdr:row>42</xdr:row>
      <xdr:rowOff>75264</xdr:rowOff>
    </xdr:to>
    <xdr:sp macro="" textlink="">
      <xdr:nvSpPr>
        <xdr:cNvPr id="595" name="楕円 594">
          <a:extLst>
            <a:ext uri="{FF2B5EF4-FFF2-40B4-BE49-F238E27FC236}">
              <a16:creationId xmlns:a16="http://schemas.microsoft.com/office/drawing/2014/main" id="{3CBCA407-5037-49EA-9893-9103F2190150}"/>
            </a:ext>
          </a:extLst>
        </xdr:cNvPr>
        <xdr:cNvSpPr/>
      </xdr:nvSpPr>
      <xdr:spPr>
        <a:xfrm>
          <a:off x="17554575" y="679038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19028</xdr:rowOff>
    </xdr:from>
    <xdr:to>
      <xdr:col>107</xdr:col>
      <xdr:colOff>50800</xdr:colOff>
      <xdr:row>42</xdr:row>
      <xdr:rowOff>24464</xdr:rowOff>
    </xdr:to>
    <xdr:cxnSp macro="">
      <xdr:nvCxnSpPr>
        <xdr:cNvPr id="596" name="直線コネクタ 595">
          <a:extLst>
            <a:ext uri="{FF2B5EF4-FFF2-40B4-BE49-F238E27FC236}">
              <a16:creationId xmlns:a16="http://schemas.microsoft.com/office/drawing/2014/main" id="{EFD278BF-6199-40F6-A285-8EAF596449BF}"/>
            </a:ext>
          </a:extLst>
        </xdr:cNvPr>
        <xdr:cNvCxnSpPr/>
      </xdr:nvCxnSpPr>
      <xdr:spPr>
        <a:xfrm flipV="1">
          <a:off x="17602200" y="6829403"/>
          <a:ext cx="790575" cy="8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149709</xdr:rowOff>
    </xdr:from>
    <xdr:to>
      <xdr:col>98</xdr:col>
      <xdr:colOff>38100</xdr:colOff>
      <xdr:row>42</xdr:row>
      <xdr:rowOff>79859</xdr:rowOff>
    </xdr:to>
    <xdr:sp macro="" textlink="">
      <xdr:nvSpPr>
        <xdr:cNvPr id="597" name="楕円 596">
          <a:extLst>
            <a:ext uri="{FF2B5EF4-FFF2-40B4-BE49-F238E27FC236}">
              <a16:creationId xmlns:a16="http://schemas.microsoft.com/office/drawing/2014/main" id="{E16F2EDA-608B-4E2D-9376-12101E7A84F2}"/>
            </a:ext>
          </a:extLst>
        </xdr:cNvPr>
        <xdr:cNvSpPr/>
      </xdr:nvSpPr>
      <xdr:spPr>
        <a:xfrm>
          <a:off x="16754475" y="679815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24464</xdr:rowOff>
    </xdr:from>
    <xdr:to>
      <xdr:col>102</xdr:col>
      <xdr:colOff>114300</xdr:colOff>
      <xdr:row>42</xdr:row>
      <xdr:rowOff>29059</xdr:rowOff>
    </xdr:to>
    <xdr:cxnSp macro="">
      <xdr:nvCxnSpPr>
        <xdr:cNvPr id="598" name="直線コネクタ 597">
          <a:extLst>
            <a:ext uri="{FF2B5EF4-FFF2-40B4-BE49-F238E27FC236}">
              <a16:creationId xmlns:a16="http://schemas.microsoft.com/office/drawing/2014/main" id="{656C603F-096B-41BF-BFAF-85AF1960006B}"/>
            </a:ext>
          </a:extLst>
        </xdr:cNvPr>
        <xdr:cNvCxnSpPr/>
      </xdr:nvCxnSpPr>
      <xdr:spPr>
        <a:xfrm flipV="1">
          <a:off x="16802100" y="683801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159826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42212B20-094A-467F-85FD-84D8A0E05B2D}"/>
            </a:ext>
          </a:extLst>
        </xdr:cNvPr>
        <xdr:cNvSpPr txBox="1"/>
      </xdr:nvSpPr>
      <xdr:spPr>
        <a:xfrm>
          <a:off x="18915595" y="6163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1398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AA8561D5-A1E7-49F1-9FD4-80DB65A1DE7A}"/>
            </a:ext>
          </a:extLst>
        </xdr:cNvPr>
        <xdr:cNvSpPr txBox="1"/>
      </xdr:nvSpPr>
      <xdr:spPr>
        <a:xfrm>
          <a:off x="18134545" y="6164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51F57A19-E8DE-412F-BAB0-6D5D4939DD62}"/>
            </a:ext>
          </a:extLst>
        </xdr:cNvPr>
        <xdr:cNvSpPr txBox="1"/>
      </xdr:nvSpPr>
      <xdr:spPr>
        <a:xfrm>
          <a:off x="17324920" y="6171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15881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2DA570FA-54EE-414D-971A-1C20970404ED}"/>
            </a:ext>
          </a:extLst>
        </xdr:cNvPr>
        <xdr:cNvSpPr txBox="1"/>
      </xdr:nvSpPr>
      <xdr:spPr>
        <a:xfrm>
          <a:off x="16524820" y="6178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42</xdr:row>
      <xdr:rowOff>58969</xdr:rowOff>
    </xdr:from>
    <xdr:ext cx="469744" cy="259045"/>
    <xdr:sp macro="" textlink="">
      <xdr:nvSpPr>
        <xdr:cNvPr id="603" name="n_1mainValue【一般廃棄物処理施設】&#10;一人当たり有形固定資産（償却資産）額">
          <a:extLst>
            <a:ext uri="{FF2B5EF4-FFF2-40B4-BE49-F238E27FC236}">
              <a16:creationId xmlns:a16="http://schemas.microsoft.com/office/drawing/2014/main" id="{549A6775-CF73-4C62-89F3-72DFF4A18618}"/>
            </a:ext>
          </a:extLst>
        </xdr:cNvPr>
        <xdr:cNvSpPr txBox="1"/>
      </xdr:nvSpPr>
      <xdr:spPr>
        <a:xfrm>
          <a:off x="18983403" y="6869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42</xdr:row>
      <xdr:rowOff>60955</xdr:rowOff>
    </xdr:from>
    <xdr:ext cx="469744" cy="259045"/>
    <xdr:sp macro="" textlink="">
      <xdr:nvSpPr>
        <xdr:cNvPr id="604" name="n_2mainValue【一般廃棄物処理施設】&#10;一人当たり有形固定資産（償却資産）額">
          <a:extLst>
            <a:ext uri="{FF2B5EF4-FFF2-40B4-BE49-F238E27FC236}">
              <a16:creationId xmlns:a16="http://schemas.microsoft.com/office/drawing/2014/main" id="{E241FA5E-CD5F-4BAB-AC3A-69715294ACAD}"/>
            </a:ext>
          </a:extLst>
        </xdr:cNvPr>
        <xdr:cNvSpPr txBox="1"/>
      </xdr:nvSpPr>
      <xdr:spPr>
        <a:xfrm>
          <a:off x="18183303" y="687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42</xdr:row>
      <xdr:rowOff>66391</xdr:rowOff>
    </xdr:from>
    <xdr:ext cx="469744" cy="259045"/>
    <xdr:sp macro="" textlink="">
      <xdr:nvSpPr>
        <xdr:cNvPr id="605" name="n_3mainValue【一般廃棄物処理施設】&#10;一人当たり有形固定資産（償却資産）額">
          <a:extLst>
            <a:ext uri="{FF2B5EF4-FFF2-40B4-BE49-F238E27FC236}">
              <a16:creationId xmlns:a16="http://schemas.microsoft.com/office/drawing/2014/main" id="{4E9EA394-791D-48DB-BE2D-E122ED647715}"/>
            </a:ext>
          </a:extLst>
        </xdr:cNvPr>
        <xdr:cNvSpPr txBox="1"/>
      </xdr:nvSpPr>
      <xdr:spPr>
        <a:xfrm>
          <a:off x="17383203" y="687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42</xdr:row>
      <xdr:rowOff>70986</xdr:rowOff>
    </xdr:from>
    <xdr:ext cx="469744" cy="259045"/>
    <xdr:sp macro="" textlink="">
      <xdr:nvSpPr>
        <xdr:cNvPr id="606" name="n_4mainValue【一般廃棄物処理施設】&#10;一人当たり有形固定資産（償却資産）額">
          <a:extLst>
            <a:ext uri="{FF2B5EF4-FFF2-40B4-BE49-F238E27FC236}">
              <a16:creationId xmlns:a16="http://schemas.microsoft.com/office/drawing/2014/main" id="{F0849DCF-2E0D-4D53-A908-B62F8FA5EB4C}"/>
            </a:ext>
          </a:extLst>
        </xdr:cNvPr>
        <xdr:cNvSpPr txBox="1"/>
      </xdr:nvSpPr>
      <xdr:spPr>
        <a:xfrm>
          <a:off x="16592628" y="6878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9C2B474E-9948-4A23-BFA7-CD173D79A9CA}"/>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0B3F62CF-27FA-4AED-BADC-31CF454BD02D}"/>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7143A334-3827-4E95-862A-828A1FF28C36}"/>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1543544B-D336-49FF-B2A9-11871FCD2C9F}"/>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B1BA9017-2EFA-4767-8484-912ED9813C29}"/>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433CB012-B774-417B-A00F-3B1D875B046C}"/>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87E1443C-5546-47BB-BEBC-BBD3AC2BCEBB}"/>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34F9992D-4F94-4FDE-933B-697C0DBFD9F6}"/>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20609AC2-FB1F-4118-9AD6-24222A8014BF}"/>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4A90740F-7DA3-49A2-8278-1364845F9593}"/>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A7132EB7-44DE-4187-8D92-063F70F9F89A}"/>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D88CB447-4CBE-4871-BD84-29CD2A0574E3}"/>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D119FCEF-9D99-420B-9BB2-88DD662BE967}"/>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E093BA6F-69D1-4063-A25F-EED7448F87E7}"/>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C13C45B4-0F6A-43F6-AEF2-E6A99B0BAE22}"/>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4E6E719E-5FF7-4318-8CFB-78B1B890A8DF}"/>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58A20AB4-145C-40A9-B7E2-8EF8B6604ED6}"/>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EDD04B26-1547-41E8-A138-D74CF4F5C053}"/>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BB16E911-E057-4A5A-B1D5-FA44B743DA11}"/>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1BE2BCA9-8ED6-4AE3-BFF7-6056273087F8}"/>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120B47AB-4076-4C7B-A283-EE4E579941EE}"/>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951149C9-0ACB-4ACA-80EE-E4F19A771DF7}"/>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BB427DC8-D4A9-4753-B3EA-7B2EA63BF633}"/>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8A5A0F2F-1AC9-4332-ABFF-617D461C27E5}"/>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4211612F-CFBC-4C8A-8D40-0207EED9D953}"/>
            </a:ext>
          </a:extLst>
        </xdr:cNvPr>
        <xdr:cNvCxnSpPr/>
      </xdr:nvCxnSpPr>
      <xdr:spPr>
        <a:xfrm flipV="1">
          <a:off x="14696439" y="907732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F90A9497-FD68-4A02-BB94-81CF52B009E5}"/>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3B3E0220-8A6E-47C9-A424-4B953E0A32C8}"/>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D4382A73-6A26-4595-8BC6-6FA65AB2565E}"/>
            </a:ext>
          </a:extLst>
        </xdr:cNvPr>
        <xdr:cNvSpPr txBox="1"/>
      </xdr:nvSpPr>
      <xdr:spPr>
        <a:xfrm>
          <a:off x="14735175" y="887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902D3419-ABE7-461F-84DB-C7A6A1B6158D}"/>
            </a:ext>
          </a:extLst>
        </xdr:cNvPr>
        <xdr:cNvCxnSpPr/>
      </xdr:nvCxnSpPr>
      <xdr:spPr>
        <a:xfrm>
          <a:off x="14611350" y="9077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38117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904FAC91-F2C1-48E6-9D2A-D74F8D15585B}"/>
            </a:ext>
          </a:extLst>
        </xdr:cNvPr>
        <xdr:cNvSpPr txBox="1"/>
      </xdr:nvSpPr>
      <xdr:spPr>
        <a:xfrm>
          <a:off x="14735175" y="9601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94C3E6B1-AAB9-495A-AFE8-028D45E051D0}"/>
            </a:ext>
          </a:extLst>
        </xdr:cNvPr>
        <xdr:cNvSpPr/>
      </xdr:nvSpPr>
      <xdr:spPr>
        <a:xfrm>
          <a:off x="14649450" y="96227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5B920C00-C0CE-418E-A50B-79582F6D466B}"/>
            </a:ext>
          </a:extLst>
        </xdr:cNvPr>
        <xdr:cNvSpPr/>
      </xdr:nvSpPr>
      <xdr:spPr>
        <a:xfrm>
          <a:off x="13887450" y="95999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9A60C7EC-FF24-4625-9DFF-C394A6A7A10F}"/>
            </a:ext>
          </a:extLst>
        </xdr:cNvPr>
        <xdr:cNvSpPr/>
      </xdr:nvSpPr>
      <xdr:spPr>
        <a:xfrm>
          <a:off x="13096875" y="95726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64B11981-B902-4337-917C-E6FAF68E7F81}"/>
            </a:ext>
          </a:extLst>
        </xdr:cNvPr>
        <xdr:cNvSpPr/>
      </xdr:nvSpPr>
      <xdr:spPr>
        <a:xfrm>
          <a:off x="12296775" y="95370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6CC428EA-4BAF-4A72-A7CE-4DF297186123}"/>
            </a:ext>
          </a:extLst>
        </xdr:cNvPr>
        <xdr:cNvSpPr/>
      </xdr:nvSpPr>
      <xdr:spPr>
        <a:xfrm>
          <a:off x="11487150" y="95161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AA489C64-891C-458E-9BE6-4C8D6A1849F7}"/>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3C94B23A-2B66-4EEB-BA91-BD56A543AEF9}"/>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A5E3C986-815B-493E-9831-E37882DF1796}"/>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F7F319F6-7F3E-4050-AB28-D085A47FCFE3}"/>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2C55329A-A610-4007-A8F6-1AB3F7E53BBC}"/>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53975</xdr:rowOff>
    </xdr:from>
    <xdr:to>
      <xdr:col>85</xdr:col>
      <xdr:colOff>177800</xdr:colOff>
      <xdr:row>58</xdr:row>
      <xdr:rowOff>155575</xdr:rowOff>
    </xdr:to>
    <xdr:sp macro="" textlink="">
      <xdr:nvSpPr>
        <xdr:cNvPr id="647" name="楕円 646">
          <a:extLst>
            <a:ext uri="{FF2B5EF4-FFF2-40B4-BE49-F238E27FC236}">
              <a16:creationId xmlns:a16="http://schemas.microsoft.com/office/drawing/2014/main" id="{4AA33288-09FB-4094-8F25-4E463708735F}"/>
            </a:ext>
          </a:extLst>
        </xdr:cNvPr>
        <xdr:cNvSpPr/>
      </xdr:nvSpPr>
      <xdr:spPr>
        <a:xfrm>
          <a:off x="14649450" y="94551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76852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60B94224-629D-4A82-BED6-54071EBCB5EF}"/>
            </a:ext>
          </a:extLst>
        </xdr:cNvPr>
        <xdr:cNvSpPr txBox="1"/>
      </xdr:nvSpPr>
      <xdr:spPr>
        <a:xfrm>
          <a:off x="14735175" y="931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10160</xdr:rowOff>
    </xdr:from>
    <xdr:to>
      <xdr:col>81</xdr:col>
      <xdr:colOff>101600</xdr:colOff>
      <xdr:row>58</xdr:row>
      <xdr:rowOff>111760</xdr:rowOff>
    </xdr:to>
    <xdr:sp macro="" textlink="">
      <xdr:nvSpPr>
        <xdr:cNvPr id="649" name="楕円 648">
          <a:extLst>
            <a:ext uri="{FF2B5EF4-FFF2-40B4-BE49-F238E27FC236}">
              <a16:creationId xmlns:a16="http://schemas.microsoft.com/office/drawing/2014/main" id="{9C94DE37-9F1C-48A7-A880-52CDBE45B297}"/>
            </a:ext>
          </a:extLst>
        </xdr:cNvPr>
        <xdr:cNvSpPr/>
      </xdr:nvSpPr>
      <xdr:spPr>
        <a:xfrm>
          <a:off x="13887450" y="94081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60960</xdr:rowOff>
    </xdr:from>
    <xdr:to>
      <xdr:col>85</xdr:col>
      <xdr:colOff>127000</xdr:colOff>
      <xdr:row>58</xdr:row>
      <xdr:rowOff>104775</xdr:rowOff>
    </xdr:to>
    <xdr:cxnSp macro="">
      <xdr:nvCxnSpPr>
        <xdr:cNvPr id="650" name="直線コネクタ 649">
          <a:extLst>
            <a:ext uri="{FF2B5EF4-FFF2-40B4-BE49-F238E27FC236}">
              <a16:creationId xmlns:a16="http://schemas.microsoft.com/office/drawing/2014/main" id="{F4941197-DBC7-4FA2-A015-3FB0BDCC64D2}"/>
            </a:ext>
          </a:extLst>
        </xdr:cNvPr>
        <xdr:cNvCxnSpPr/>
      </xdr:nvCxnSpPr>
      <xdr:spPr>
        <a:xfrm>
          <a:off x="13935075" y="9465310"/>
          <a:ext cx="762000"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139700</xdr:rowOff>
    </xdr:from>
    <xdr:to>
      <xdr:col>76</xdr:col>
      <xdr:colOff>165100</xdr:colOff>
      <xdr:row>58</xdr:row>
      <xdr:rowOff>69850</xdr:rowOff>
    </xdr:to>
    <xdr:sp macro="" textlink="">
      <xdr:nvSpPr>
        <xdr:cNvPr id="651" name="楕円 650">
          <a:extLst>
            <a:ext uri="{FF2B5EF4-FFF2-40B4-BE49-F238E27FC236}">
              <a16:creationId xmlns:a16="http://schemas.microsoft.com/office/drawing/2014/main" id="{E37ED985-B779-4A96-98C4-8B7F7693CC76}"/>
            </a:ext>
          </a:extLst>
        </xdr:cNvPr>
        <xdr:cNvSpPr/>
      </xdr:nvSpPr>
      <xdr:spPr>
        <a:xfrm>
          <a:off x="13096875" y="93821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19050</xdr:rowOff>
    </xdr:from>
    <xdr:to>
      <xdr:col>81</xdr:col>
      <xdr:colOff>50800</xdr:colOff>
      <xdr:row>58</xdr:row>
      <xdr:rowOff>60960</xdr:rowOff>
    </xdr:to>
    <xdr:cxnSp macro="">
      <xdr:nvCxnSpPr>
        <xdr:cNvPr id="652" name="直線コネクタ 651">
          <a:extLst>
            <a:ext uri="{FF2B5EF4-FFF2-40B4-BE49-F238E27FC236}">
              <a16:creationId xmlns:a16="http://schemas.microsoft.com/office/drawing/2014/main" id="{24FBB2ED-75E0-44DC-87BE-76AD583A005D}"/>
            </a:ext>
          </a:extLst>
        </xdr:cNvPr>
        <xdr:cNvCxnSpPr/>
      </xdr:nvCxnSpPr>
      <xdr:spPr>
        <a:xfrm>
          <a:off x="13144500" y="9420225"/>
          <a:ext cx="790575"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97790</xdr:rowOff>
    </xdr:from>
    <xdr:to>
      <xdr:col>72</xdr:col>
      <xdr:colOff>38100</xdr:colOff>
      <xdr:row>58</xdr:row>
      <xdr:rowOff>27940</xdr:rowOff>
    </xdr:to>
    <xdr:sp macro="" textlink="">
      <xdr:nvSpPr>
        <xdr:cNvPr id="653" name="楕円 652">
          <a:extLst>
            <a:ext uri="{FF2B5EF4-FFF2-40B4-BE49-F238E27FC236}">
              <a16:creationId xmlns:a16="http://schemas.microsoft.com/office/drawing/2014/main" id="{AD1C4E95-33EC-427D-9867-F92B41EC8133}"/>
            </a:ext>
          </a:extLst>
        </xdr:cNvPr>
        <xdr:cNvSpPr/>
      </xdr:nvSpPr>
      <xdr:spPr>
        <a:xfrm>
          <a:off x="12296775" y="93370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148590</xdr:rowOff>
    </xdr:from>
    <xdr:to>
      <xdr:col>76</xdr:col>
      <xdr:colOff>114300</xdr:colOff>
      <xdr:row>58</xdr:row>
      <xdr:rowOff>19050</xdr:rowOff>
    </xdr:to>
    <xdr:cxnSp macro="">
      <xdr:nvCxnSpPr>
        <xdr:cNvPr id="654" name="直線コネクタ 653">
          <a:extLst>
            <a:ext uri="{FF2B5EF4-FFF2-40B4-BE49-F238E27FC236}">
              <a16:creationId xmlns:a16="http://schemas.microsoft.com/office/drawing/2014/main" id="{36710FD4-7086-4EAF-9221-954DBC0C8CF9}"/>
            </a:ext>
          </a:extLst>
        </xdr:cNvPr>
        <xdr:cNvCxnSpPr/>
      </xdr:nvCxnSpPr>
      <xdr:spPr>
        <a:xfrm>
          <a:off x="12344400" y="9384665"/>
          <a:ext cx="8001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55880</xdr:rowOff>
    </xdr:from>
    <xdr:to>
      <xdr:col>67</xdr:col>
      <xdr:colOff>101600</xdr:colOff>
      <xdr:row>57</xdr:row>
      <xdr:rowOff>157480</xdr:rowOff>
    </xdr:to>
    <xdr:sp macro="" textlink="">
      <xdr:nvSpPr>
        <xdr:cNvPr id="655" name="楕円 654">
          <a:extLst>
            <a:ext uri="{FF2B5EF4-FFF2-40B4-BE49-F238E27FC236}">
              <a16:creationId xmlns:a16="http://schemas.microsoft.com/office/drawing/2014/main" id="{99932B7B-72A4-4C03-B926-C306769A8483}"/>
            </a:ext>
          </a:extLst>
        </xdr:cNvPr>
        <xdr:cNvSpPr/>
      </xdr:nvSpPr>
      <xdr:spPr>
        <a:xfrm>
          <a:off x="11487150" y="92951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106680</xdr:rowOff>
    </xdr:from>
    <xdr:to>
      <xdr:col>71</xdr:col>
      <xdr:colOff>177800</xdr:colOff>
      <xdr:row>57</xdr:row>
      <xdr:rowOff>148590</xdr:rowOff>
    </xdr:to>
    <xdr:cxnSp macro="">
      <xdr:nvCxnSpPr>
        <xdr:cNvPr id="656" name="直線コネクタ 655">
          <a:extLst>
            <a:ext uri="{FF2B5EF4-FFF2-40B4-BE49-F238E27FC236}">
              <a16:creationId xmlns:a16="http://schemas.microsoft.com/office/drawing/2014/main" id="{E3A5315C-7204-44AE-81F8-69BD98AE6615}"/>
            </a:ext>
          </a:extLst>
        </xdr:cNvPr>
        <xdr:cNvCxnSpPr/>
      </xdr:nvCxnSpPr>
      <xdr:spPr>
        <a:xfrm>
          <a:off x="11534775" y="9342755"/>
          <a:ext cx="809625"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129557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AF83C477-474D-40EF-B033-67173BA17314}"/>
            </a:ext>
          </a:extLst>
        </xdr:cNvPr>
        <xdr:cNvSpPr txBox="1"/>
      </xdr:nvSpPr>
      <xdr:spPr>
        <a:xfrm>
          <a:off x="13745219" y="968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99077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883DA91E-8704-49D5-9B7C-5311A51CFF8F}"/>
            </a:ext>
          </a:extLst>
        </xdr:cNvPr>
        <xdr:cNvSpPr txBox="1"/>
      </xdr:nvSpPr>
      <xdr:spPr>
        <a:xfrm>
          <a:off x="12964169" y="9665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57167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0910A053-9B06-4EDA-9430-56466F394A14}"/>
            </a:ext>
          </a:extLst>
        </xdr:cNvPr>
        <xdr:cNvSpPr txBox="1"/>
      </xdr:nvSpPr>
      <xdr:spPr>
        <a:xfrm>
          <a:off x="12164069" y="9620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36212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F180CE3B-3609-43E7-B742-069708C65D49}"/>
            </a:ext>
          </a:extLst>
        </xdr:cNvPr>
        <xdr:cNvSpPr txBox="1"/>
      </xdr:nvSpPr>
      <xdr:spPr>
        <a:xfrm>
          <a:off x="11354444" y="959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128287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2B26AF65-9469-4445-8640-3F9663F1FBE7}"/>
            </a:ext>
          </a:extLst>
        </xdr:cNvPr>
        <xdr:cNvSpPr txBox="1"/>
      </xdr:nvSpPr>
      <xdr:spPr>
        <a:xfrm>
          <a:off x="13745219" y="9202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86377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D81B3A9A-DF57-4976-AFC6-976C45058C49}"/>
            </a:ext>
          </a:extLst>
        </xdr:cNvPr>
        <xdr:cNvSpPr txBox="1"/>
      </xdr:nvSpPr>
      <xdr:spPr>
        <a:xfrm>
          <a:off x="12964169" y="9160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44467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56228041-0148-4135-B128-41EF63F6E92D}"/>
            </a:ext>
          </a:extLst>
        </xdr:cNvPr>
        <xdr:cNvSpPr txBox="1"/>
      </xdr:nvSpPr>
      <xdr:spPr>
        <a:xfrm>
          <a:off x="12164069" y="9124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2557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62FBE7DF-D671-40E7-8F90-A84F1768CBA3}"/>
            </a:ext>
          </a:extLst>
        </xdr:cNvPr>
        <xdr:cNvSpPr txBox="1"/>
      </xdr:nvSpPr>
      <xdr:spPr>
        <a:xfrm>
          <a:off x="11354444" y="907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E503417C-F028-4490-9111-ADDFFA6BB36F}"/>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99D6D9B7-2DE3-4E63-81EB-529D8AED0E56}"/>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8A2C55B9-783D-4FCE-A013-72D842D0DDC5}"/>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CA99CBBF-2534-4F14-8EB4-319FCDF7DE3C}"/>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9AF2FC2E-DEE1-40EE-A8A6-7C04BBA76618}"/>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55EFD0D5-77D2-46D1-AA84-73511EB333AE}"/>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5179077D-2172-4365-A803-CE9F80756CFA}"/>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7EAC2192-DC8D-482B-B35D-3FE31FD64024}"/>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D59C7FF6-AAD5-4718-AA22-4A734E9AE516}"/>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A1532A95-2310-4056-B31D-A1BE1FD6E517}"/>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BE11E7C8-E6FD-44EB-A048-DC78245BD16F}"/>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4BD97AD5-4253-4D8F-8FBA-DE2356ECBFEE}"/>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255F1710-45E6-41CA-8A3D-333DB5F7236F}"/>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86BFAC0A-8063-4913-826C-7E24DD0EF62C}"/>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4DA92FC5-6258-440E-8E42-E729CBCB9BFB}"/>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0A53B15A-8B33-486C-8B1D-427037AC2A12}"/>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E47800C0-7F85-4760-99EE-76E2873F026B}"/>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EC6D1257-B8BB-40D2-B732-16CF7D703037}"/>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E4D88E12-2631-4429-8EE3-11474098ACCE}"/>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0AACC6E6-CBB9-4388-A5AD-26C45809A16E}"/>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CEDB8D57-57B1-45F9-ACA4-C0B411D53CCA}"/>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55BC343E-B072-49F0-9321-6264D060AB0C}"/>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476689FD-118C-4EE3-A58F-AD4B63F095A3}"/>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933A45AA-C10C-47D1-85E6-DEC192892B7B}"/>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7D352CE5-C166-4791-989F-A40175EF838E}"/>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67975F81-F772-4192-ACEF-028CCD2B2CEB}"/>
            </a:ext>
          </a:extLst>
        </xdr:cNvPr>
        <xdr:cNvCxnSpPr/>
      </xdr:nvCxnSpPr>
      <xdr:spPr>
        <a:xfrm flipV="1">
          <a:off x="19954239" y="9162143"/>
          <a:ext cx="0" cy="1331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CA0AFCA1-1675-489D-BAD2-BBEB3A10C582}"/>
            </a:ext>
          </a:extLst>
        </xdr:cNvPr>
        <xdr:cNvSpPr txBox="1"/>
      </xdr:nvSpPr>
      <xdr:spPr>
        <a:xfrm>
          <a:off x="19992975" y="10497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BC4B322B-6873-4D2D-AEA0-9BC278B9542E}"/>
            </a:ext>
          </a:extLst>
        </xdr:cNvPr>
        <xdr:cNvCxnSpPr/>
      </xdr:nvCxnSpPr>
      <xdr:spPr>
        <a:xfrm>
          <a:off x="19878675" y="104934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FFB94A44-5376-42F7-86F1-FEF69BE69AC2}"/>
            </a:ext>
          </a:extLst>
        </xdr:cNvPr>
        <xdr:cNvSpPr txBox="1"/>
      </xdr:nvSpPr>
      <xdr:spPr>
        <a:xfrm>
          <a:off x="19992975" y="894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CC11A346-AF9C-48C2-A186-84F17A2EE825}"/>
            </a:ext>
          </a:extLst>
        </xdr:cNvPr>
        <xdr:cNvCxnSpPr/>
      </xdr:nvCxnSpPr>
      <xdr:spPr>
        <a:xfrm>
          <a:off x="19878675" y="916214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60934883-6137-4252-A69C-2D75561A109C}"/>
            </a:ext>
          </a:extLst>
        </xdr:cNvPr>
        <xdr:cNvSpPr txBox="1"/>
      </xdr:nvSpPr>
      <xdr:spPr>
        <a:xfrm>
          <a:off x="19992975" y="101985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825C971B-8F25-412B-8BF3-BC30130620FC}"/>
            </a:ext>
          </a:extLst>
        </xdr:cNvPr>
        <xdr:cNvSpPr/>
      </xdr:nvSpPr>
      <xdr:spPr>
        <a:xfrm>
          <a:off x="19897725" y="102106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FB6902EC-A3A0-4FCE-B161-53614919BE1B}"/>
            </a:ext>
          </a:extLst>
        </xdr:cNvPr>
        <xdr:cNvSpPr/>
      </xdr:nvSpPr>
      <xdr:spPr>
        <a:xfrm>
          <a:off x="19154775" y="102137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8EA949AE-5F22-4262-A2B4-55C68DDE067D}"/>
            </a:ext>
          </a:extLst>
        </xdr:cNvPr>
        <xdr:cNvSpPr/>
      </xdr:nvSpPr>
      <xdr:spPr>
        <a:xfrm>
          <a:off x="18345150" y="102106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D6C1D895-1321-420B-A9E5-757A6508A593}"/>
            </a:ext>
          </a:extLst>
        </xdr:cNvPr>
        <xdr:cNvSpPr/>
      </xdr:nvSpPr>
      <xdr:spPr>
        <a:xfrm>
          <a:off x="17554575" y="1021370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41BAA3FA-7834-46B8-9037-07C96A0E2A87}"/>
            </a:ext>
          </a:extLst>
        </xdr:cNvPr>
        <xdr:cNvSpPr/>
      </xdr:nvSpPr>
      <xdr:spPr>
        <a:xfrm>
          <a:off x="16754475" y="1021061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982767E3-C4AE-44EC-B04C-BFD03CC68936}"/>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37BADC82-0DD7-44DB-9B26-DA3F50BEC124}"/>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11D4274C-C14A-40DE-9F63-36112AD98D99}"/>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1147221-62D6-45A5-B3E0-D40BBE784257}"/>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8C2DEC42-F2E4-4B15-908B-84872348CC4F}"/>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7983</xdr:rowOff>
    </xdr:from>
    <xdr:to>
      <xdr:col>116</xdr:col>
      <xdr:colOff>114300</xdr:colOff>
      <xdr:row>60</xdr:row>
      <xdr:rowOff>109583</xdr:rowOff>
    </xdr:to>
    <xdr:sp macro="" textlink="">
      <xdr:nvSpPr>
        <xdr:cNvPr id="706" name="楕円 705">
          <a:extLst>
            <a:ext uri="{FF2B5EF4-FFF2-40B4-BE49-F238E27FC236}">
              <a16:creationId xmlns:a16="http://schemas.microsoft.com/office/drawing/2014/main" id="{95FE35CF-EABF-43A8-897E-0D47EF484431}"/>
            </a:ext>
          </a:extLst>
        </xdr:cNvPr>
        <xdr:cNvSpPr/>
      </xdr:nvSpPr>
      <xdr:spPr>
        <a:xfrm>
          <a:off x="19897725" y="973618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30860</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F5DB9D37-CA5B-418C-B9B3-127201BF1E63}"/>
            </a:ext>
          </a:extLst>
        </xdr:cNvPr>
        <xdr:cNvSpPr txBox="1"/>
      </xdr:nvSpPr>
      <xdr:spPr>
        <a:xfrm>
          <a:off x="19992975" y="9590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79828</xdr:rowOff>
    </xdr:from>
    <xdr:to>
      <xdr:col>112</xdr:col>
      <xdr:colOff>38100</xdr:colOff>
      <xdr:row>61</xdr:row>
      <xdr:rowOff>9978</xdr:rowOff>
    </xdr:to>
    <xdr:sp macro="" textlink="">
      <xdr:nvSpPr>
        <xdr:cNvPr id="708" name="楕円 707">
          <a:extLst>
            <a:ext uri="{FF2B5EF4-FFF2-40B4-BE49-F238E27FC236}">
              <a16:creationId xmlns:a16="http://schemas.microsoft.com/office/drawing/2014/main" id="{0A52CBCC-E9C3-417E-8F8F-D56B907EA69A}"/>
            </a:ext>
          </a:extLst>
        </xdr:cNvPr>
        <xdr:cNvSpPr/>
      </xdr:nvSpPr>
      <xdr:spPr>
        <a:xfrm>
          <a:off x="19154775" y="980802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58783</xdr:rowOff>
    </xdr:from>
    <xdr:to>
      <xdr:col>116</xdr:col>
      <xdr:colOff>63500</xdr:colOff>
      <xdr:row>60</xdr:row>
      <xdr:rowOff>130628</xdr:rowOff>
    </xdr:to>
    <xdr:cxnSp macro="">
      <xdr:nvCxnSpPr>
        <xdr:cNvPr id="709" name="直線コネクタ 708">
          <a:extLst>
            <a:ext uri="{FF2B5EF4-FFF2-40B4-BE49-F238E27FC236}">
              <a16:creationId xmlns:a16="http://schemas.microsoft.com/office/drawing/2014/main" id="{92B5D013-3688-491A-BADA-DD8445218392}"/>
            </a:ext>
          </a:extLst>
        </xdr:cNvPr>
        <xdr:cNvCxnSpPr/>
      </xdr:nvCxnSpPr>
      <xdr:spPr>
        <a:xfrm flipV="1">
          <a:off x="19202400" y="9783808"/>
          <a:ext cx="752475"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99423</xdr:rowOff>
    </xdr:from>
    <xdr:to>
      <xdr:col>107</xdr:col>
      <xdr:colOff>101600</xdr:colOff>
      <xdr:row>61</xdr:row>
      <xdr:rowOff>29573</xdr:rowOff>
    </xdr:to>
    <xdr:sp macro="" textlink="">
      <xdr:nvSpPr>
        <xdr:cNvPr id="710" name="楕円 709">
          <a:extLst>
            <a:ext uri="{FF2B5EF4-FFF2-40B4-BE49-F238E27FC236}">
              <a16:creationId xmlns:a16="http://schemas.microsoft.com/office/drawing/2014/main" id="{68697D0B-4002-49CE-ACB4-B27A8C1252C1}"/>
            </a:ext>
          </a:extLst>
        </xdr:cNvPr>
        <xdr:cNvSpPr/>
      </xdr:nvSpPr>
      <xdr:spPr>
        <a:xfrm>
          <a:off x="18345150" y="982762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130628</xdr:rowOff>
    </xdr:from>
    <xdr:to>
      <xdr:col>111</xdr:col>
      <xdr:colOff>177800</xdr:colOff>
      <xdr:row>60</xdr:row>
      <xdr:rowOff>150223</xdr:rowOff>
    </xdr:to>
    <xdr:cxnSp macro="">
      <xdr:nvCxnSpPr>
        <xdr:cNvPr id="711" name="直線コネクタ 710">
          <a:extLst>
            <a:ext uri="{FF2B5EF4-FFF2-40B4-BE49-F238E27FC236}">
              <a16:creationId xmlns:a16="http://schemas.microsoft.com/office/drawing/2014/main" id="{056A905D-9B7B-4E38-93C4-C3E47EF39BBA}"/>
            </a:ext>
          </a:extLst>
        </xdr:cNvPr>
        <xdr:cNvCxnSpPr/>
      </xdr:nvCxnSpPr>
      <xdr:spPr>
        <a:xfrm flipV="1">
          <a:off x="18392775" y="9855653"/>
          <a:ext cx="809625"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119017</xdr:rowOff>
    </xdr:from>
    <xdr:to>
      <xdr:col>102</xdr:col>
      <xdr:colOff>165100</xdr:colOff>
      <xdr:row>61</xdr:row>
      <xdr:rowOff>49167</xdr:rowOff>
    </xdr:to>
    <xdr:sp macro="" textlink="">
      <xdr:nvSpPr>
        <xdr:cNvPr id="712" name="楕円 711">
          <a:extLst>
            <a:ext uri="{FF2B5EF4-FFF2-40B4-BE49-F238E27FC236}">
              <a16:creationId xmlns:a16="http://schemas.microsoft.com/office/drawing/2014/main" id="{F2ADCD1E-EFB2-4992-9E1B-3A48CC25795A}"/>
            </a:ext>
          </a:extLst>
        </xdr:cNvPr>
        <xdr:cNvSpPr/>
      </xdr:nvSpPr>
      <xdr:spPr>
        <a:xfrm>
          <a:off x="17554575" y="984721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150223</xdr:rowOff>
    </xdr:from>
    <xdr:to>
      <xdr:col>107</xdr:col>
      <xdr:colOff>50800</xdr:colOff>
      <xdr:row>60</xdr:row>
      <xdr:rowOff>169817</xdr:rowOff>
    </xdr:to>
    <xdr:cxnSp macro="">
      <xdr:nvCxnSpPr>
        <xdr:cNvPr id="713" name="直線コネクタ 712">
          <a:extLst>
            <a:ext uri="{FF2B5EF4-FFF2-40B4-BE49-F238E27FC236}">
              <a16:creationId xmlns:a16="http://schemas.microsoft.com/office/drawing/2014/main" id="{B67D1CEB-2B3D-49A6-A49D-9C2B253F3F7E}"/>
            </a:ext>
          </a:extLst>
        </xdr:cNvPr>
        <xdr:cNvCxnSpPr/>
      </xdr:nvCxnSpPr>
      <xdr:spPr>
        <a:xfrm flipV="1">
          <a:off x="17602200" y="9875248"/>
          <a:ext cx="790575" cy="1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138612</xdr:rowOff>
    </xdr:from>
    <xdr:to>
      <xdr:col>98</xdr:col>
      <xdr:colOff>38100</xdr:colOff>
      <xdr:row>61</xdr:row>
      <xdr:rowOff>68762</xdr:rowOff>
    </xdr:to>
    <xdr:sp macro="" textlink="">
      <xdr:nvSpPr>
        <xdr:cNvPr id="714" name="楕円 713">
          <a:extLst>
            <a:ext uri="{FF2B5EF4-FFF2-40B4-BE49-F238E27FC236}">
              <a16:creationId xmlns:a16="http://schemas.microsoft.com/office/drawing/2014/main" id="{A1015B20-491D-487C-96E1-5C208680001B}"/>
            </a:ext>
          </a:extLst>
        </xdr:cNvPr>
        <xdr:cNvSpPr/>
      </xdr:nvSpPr>
      <xdr:spPr>
        <a:xfrm>
          <a:off x="16754475" y="986681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169817</xdr:rowOff>
    </xdr:from>
    <xdr:to>
      <xdr:col>102</xdr:col>
      <xdr:colOff>114300</xdr:colOff>
      <xdr:row>61</xdr:row>
      <xdr:rowOff>17962</xdr:rowOff>
    </xdr:to>
    <xdr:cxnSp macro="">
      <xdr:nvCxnSpPr>
        <xdr:cNvPr id="715" name="直線コネクタ 714">
          <a:extLst>
            <a:ext uri="{FF2B5EF4-FFF2-40B4-BE49-F238E27FC236}">
              <a16:creationId xmlns:a16="http://schemas.microsoft.com/office/drawing/2014/main" id="{8B4EB829-CBDB-49F4-91A0-CF61026EA497}"/>
            </a:ext>
          </a:extLst>
        </xdr:cNvPr>
        <xdr:cNvCxnSpPr/>
      </xdr:nvCxnSpPr>
      <xdr:spPr>
        <a:xfrm flipV="1">
          <a:off x="16802100" y="9885317"/>
          <a:ext cx="8001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716" name="n_1aveValue【保健センター・保健所】&#10;一人当たり面積">
          <a:extLst>
            <a:ext uri="{FF2B5EF4-FFF2-40B4-BE49-F238E27FC236}">
              <a16:creationId xmlns:a16="http://schemas.microsoft.com/office/drawing/2014/main" id="{BB65D85C-B7D4-4FC1-8D08-6904F7FD8DF7}"/>
            </a:ext>
          </a:extLst>
        </xdr:cNvPr>
        <xdr:cNvSpPr txBox="1"/>
      </xdr:nvSpPr>
      <xdr:spPr>
        <a:xfrm>
          <a:off x="18983402" y="1029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92546</xdr:rowOff>
    </xdr:from>
    <xdr:ext cx="469744" cy="259045"/>
    <xdr:sp macro="" textlink="">
      <xdr:nvSpPr>
        <xdr:cNvPr id="717" name="n_2aveValue【保健センター・保健所】&#10;一人当たり面積">
          <a:extLst>
            <a:ext uri="{FF2B5EF4-FFF2-40B4-BE49-F238E27FC236}">
              <a16:creationId xmlns:a16="http://schemas.microsoft.com/office/drawing/2014/main" id="{625D24DD-7BC3-40B0-8351-182BF911137F}"/>
            </a:ext>
          </a:extLst>
        </xdr:cNvPr>
        <xdr:cNvSpPr txBox="1"/>
      </xdr:nvSpPr>
      <xdr:spPr>
        <a:xfrm>
          <a:off x="18183302" y="10303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89280</xdr:rowOff>
    </xdr:from>
    <xdr:ext cx="469744" cy="259045"/>
    <xdr:sp macro="" textlink="">
      <xdr:nvSpPr>
        <xdr:cNvPr id="718" name="n_3aveValue【保健センター・保健所】&#10;一人当たり面積">
          <a:extLst>
            <a:ext uri="{FF2B5EF4-FFF2-40B4-BE49-F238E27FC236}">
              <a16:creationId xmlns:a16="http://schemas.microsoft.com/office/drawing/2014/main" id="{E00BC705-5224-4968-A7B9-FAAF59F66019}"/>
            </a:ext>
          </a:extLst>
        </xdr:cNvPr>
        <xdr:cNvSpPr txBox="1"/>
      </xdr:nvSpPr>
      <xdr:spPr>
        <a:xfrm>
          <a:off x="17383202" y="1029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92546</xdr:rowOff>
    </xdr:from>
    <xdr:ext cx="469744" cy="259045"/>
    <xdr:sp macro="" textlink="">
      <xdr:nvSpPr>
        <xdr:cNvPr id="719" name="n_4aveValue【保健センター・保健所】&#10;一人当たり面積">
          <a:extLst>
            <a:ext uri="{FF2B5EF4-FFF2-40B4-BE49-F238E27FC236}">
              <a16:creationId xmlns:a16="http://schemas.microsoft.com/office/drawing/2014/main" id="{B89B2F2E-4F68-435A-B708-6C603E25E41F}"/>
            </a:ext>
          </a:extLst>
        </xdr:cNvPr>
        <xdr:cNvSpPr txBox="1"/>
      </xdr:nvSpPr>
      <xdr:spPr>
        <a:xfrm>
          <a:off x="16592627" y="10303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26505</xdr:rowOff>
    </xdr:from>
    <xdr:ext cx="469744" cy="259045"/>
    <xdr:sp macro="" textlink="">
      <xdr:nvSpPr>
        <xdr:cNvPr id="720" name="n_1mainValue【保健センター・保健所】&#10;一人当たり面積">
          <a:extLst>
            <a:ext uri="{FF2B5EF4-FFF2-40B4-BE49-F238E27FC236}">
              <a16:creationId xmlns:a16="http://schemas.microsoft.com/office/drawing/2014/main" id="{0ACF9EF9-ED17-45B2-BB6C-EA47F26A8EE1}"/>
            </a:ext>
          </a:extLst>
        </xdr:cNvPr>
        <xdr:cNvSpPr txBox="1"/>
      </xdr:nvSpPr>
      <xdr:spPr>
        <a:xfrm>
          <a:off x="18983402" y="9592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46100</xdr:rowOff>
    </xdr:from>
    <xdr:ext cx="469744" cy="259045"/>
    <xdr:sp macro="" textlink="">
      <xdr:nvSpPr>
        <xdr:cNvPr id="721" name="n_2mainValue【保健センター・保健所】&#10;一人当たり面積">
          <a:extLst>
            <a:ext uri="{FF2B5EF4-FFF2-40B4-BE49-F238E27FC236}">
              <a16:creationId xmlns:a16="http://schemas.microsoft.com/office/drawing/2014/main" id="{558C5A6F-8253-487F-8B5D-35C7F9EE4D61}"/>
            </a:ext>
          </a:extLst>
        </xdr:cNvPr>
        <xdr:cNvSpPr txBox="1"/>
      </xdr:nvSpPr>
      <xdr:spPr>
        <a:xfrm>
          <a:off x="18183302" y="9612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65694</xdr:rowOff>
    </xdr:from>
    <xdr:ext cx="469744" cy="259045"/>
    <xdr:sp macro="" textlink="">
      <xdr:nvSpPr>
        <xdr:cNvPr id="722" name="n_3mainValue【保健センター・保健所】&#10;一人当たり面積">
          <a:extLst>
            <a:ext uri="{FF2B5EF4-FFF2-40B4-BE49-F238E27FC236}">
              <a16:creationId xmlns:a16="http://schemas.microsoft.com/office/drawing/2014/main" id="{DEE3713E-F6C1-4221-9F61-0711DAD47FC5}"/>
            </a:ext>
          </a:extLst>
        </xdr:cNvPr>
        <xdr:cNvSpPr txBox="1"/>
      </xdr:nvSpPr>
      <xdr:spPr>
        <a:xfrm>
          <a:off x="17383202" y="9631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85289</xdr:rowOff>
    </xdr:from>
    <xdr:ext cx="469744" cy="259045"/>
    <xdr:sp macro="" textlink="">
      <xdr:nvSpPr>
        <xdr:cNvPr id="723" name="n_4mainValue【保健センター・保健所】&#10;一人当たり面積">
          <a:extLst>
            <a:ext uri="{FF2B5EF4-FFF2-40B4-BE49-F238E27FC236}">
              <a16:creationId xmlns:a16="http://schemas.microsoft.com/office/drawing/2014/main" id="{CDB00AEE-9A00-4803-9672-4786561C997C}"/>
            </a:ext>
          </a:extLst>
        </xdr:cNvPr>
        <xdr:cNvSpPr txBox="1"/>
      </xdr:nvSpPr>
      <xdr:spPr>
        <a:xfrm>
          <a:off x="16592627" y="9651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3F03EB09-2337-4788-869F-0C56125D1B97}"/>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E439E64A-EBD8-47F2-83E2-B553C141D23F}"/>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8088A479-6A74-4708-821B-E16EFBD5EEFC}"/>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124C4CD7-02E8-46C6-A74F-3FBE27C124FB}"/>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F1F1F088-BF0C-464A-A22D-35795434D147}"/>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BE771498-48EE-417E-B085-0006B06F04A2}"/>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2210E025-2F7E-4803-AED0-2DB93EE307EE}"/>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91FFCF7A-5F14-4C75-8E54-F8126EA56692}"/>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012353AC-27DF-4668-83E3-8F731D449873}"/>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02D891DC-839E-4C4D-AE6F-C841E20FD467}"/>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C67EC6B7-5428-47FA-B19D-6B371C394291}"/>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E909EEB7-8D35-4702-B03B-1C9FFC57D195}"/>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646707CF-3471-4B47-A5D4-D70504370C22}"/>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C3010192-0587-4A2A-AD90-27656F1A3985}"/>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FE418EAF-F1ED-4668-A237-72D9D5A4F1BB}"/>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4F52A107-9726-4D01-B88E-F28AA143D46B}"/>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F94B76E4-7350-4B23-8A3F-6D494BDD1FCD}"/>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DAB36CAD-E07F-480E-B2FA-657ADDD96644}"/>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F1A6371B-1CCE-4129-A9F2-317E5E0E4DCB}"/>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F9F69671-41B4-4004-93E7-BE4A17DE66FC}"/>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4BDDA7E1-665A-4CA1-AAB4-D6F5D57283FC}"/>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1534ABD9-C5A7-4FEA-BD80-16A86A9C545F}"/>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5C972086-03C8-4567-A316-89DCF7BC8A6F}"/>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4BA08966-69E5-4D34-B05E-E48949A95F0A}"/>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B19DC1AB-CBD7-43FF-BE96-9DC1DFD1DDFA}"/>
            </a:ext>
          </a:extLst>
        </xdr:cNvPr>
        <xdr:cNvCxnSpPr/>
      </xdr:nvCxnSpPr>
      <xdr:spPr>
        <a:xfrm flipV="1">
          <a:off x="14696439" y="12505055"/>
          <a:ext cx="0" cy="1544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FF9F56D3-C52E-41AA-B18B-771165555735}"/>
            </a:ext>
          </a:extLst>
        </xdr:cNvPr>
        <xdr:cNvSpPr txBox="1"/>
      </xdr:nvSpPr>
      <xdr:spPr>
        <a:xfrm>
          <a:off x="147351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7C9443CF-A8E0-44D3-8F8C-3631E19CC3F7}"/>
            </a:ext>
          </a:extLst>
        </xdr:cNvPr>
        <xdr:cNvCxnSpPr/>
      </xdr:nvCxnSpPr>
      <xdr:spPr>
        <a:xfrm>
          <a:off x="14611350"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B3E91E53-48AE-42BC-9630-0D082F75EC12}"/>
            </a:ext>
          </a:extLst>
        </xdr:cNvPr>
        <xdr:cNvSpPr txBox="1"/>
      </xdr:nvSpPr>
      <xdr:spPr>
        <a:xfrm>
          <a:off x="14735175" y="12299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5E6BBD00-D228-4605-9A92-576E4BB9CBBB}"/>
            </a:ext>
          </a:extLst>
        </xdr:cNvPr>
        <xdr:cNvCxnSpPr/>
      </xdr:nvCxnSpPr>
      <xdr:spPr>
        <a:xfrm>
          <a:off x="14611350" y="12505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4D6DDB85-1BA8-486F-99EF-353460ED0F90}"/>
            </a:ext>
          </a:extLst>
        </xdr:cNvPr>
        <xdr:cNvSpPr txBox="1"/>
      </xdr:nvSpPr>
      <xdr:spPr>
        <a:xfrm>
          <a:off x="14735175" y="133318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1C4108A5-FF91-4CF2-8747-4F642F24D37D}"/>
            </a:ext>
          </a:extLst>
        </xdr:cNvPr>
        <xdr:cNvSpPr/>
      </xdr:nvSpPr>
      <xdr:spPr>
        <a:xfrm>
          <a:off x="14649450" y="133534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6028704F-CB1C-4AD5-AE8F-1DB1DFB23672}"/>
            </a:ext>
          </a:extLst>
        </xdr:cNvPr>
        <xdr:cNvSpPr/>
      </xdr:nvSpPr>
      <xdr:spPr>
        <a:xfrm>
          <a:off x="13887450" y="133540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03161BD3-4A64-47F6-BC38-7B77C3733848}"/>
            </a:ext>
          </a:extLst>
        </xdr:cNvPr>
        <xdr:cNvSpPr/>
      </xdr:nvSpPr>
      <xdr:spPr>
        <a:xfrm>
          <a:off x="13096875" y="1332801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A8274293-A5FF-464A-B491-EA8786F86066}"/>
            </a:ext>
          </a:extLst>
        </xdr:cNvPr>
        <xdr:cNvSpPr/>
      </xdr:nvSpPr>
      <xdr:spPr>
        <a:xfrm>
          <a:off x="12296775" y="133159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8" name="フローチャート: 判断 757">
          <a:extLst>
            <a:ext uri="{FF2B5EF4-FFF2-40B4-BE49-F238E27FC236}">
              <a16:creationId xmlns:a16="http://schemas.microsoft.com/office/drawing/2014/main" id="{C90DAC81-731A-4B54-9BEE-FA697A6E1A3C}"/>
            </a:ext>
          </a:extLst>
        </xdr:cNvPr>
        <xdr:cNvSpPr/>
      </xdr:nvSpPr>
      <xdr:spPr>
        <a:xfrm>
          <a:off x="11487150" y="133134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2DA0F9F-648A-49F8-A5E0-CB42EE1DAAD7}"/>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FF23698B-8B8B-4B53-94F8-B843FDC691F7}"/>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69D0FAF4-5360-4B02-9991-BF4E5260B86B}"/>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79CA07E8-AA18-4225-B6CD-2AA55F13D842}"/>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4DA750C-B085-4B05-B36E-61AC5F9C5B83}"/>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93980</xdr:rowOff>
    </xdr:from>
    <xdr:to>
      <xdr:col>85</xdr:col>
      <xdr:colOff>177800</xdr:colOff>
      <xdr:row>80</xdr:row>
      <xdr:rowOff>24130</xdr:rowOff>
    </xdr:to>
    <xdr:sp macro="" textlink="">
      <xdr:nvSpPr>
        <xdr:cNvPr id="764" name="楕円 763">
          <a:extLst>
            <a:ext uri="{FF2B5EF4-FFF2-40B4-BE49-F238E27FC236}">
              <a16:creationId xmlns:a16="http://schemas.microsoft.com/office/drawing/2014/main" id="{065ED006-B3CE-40CC-9FCE-B9151E267C86}"/>
            </a:ext>
          </a:extLst>
        </xdr:cNvPr>
        <xdr:cNvSpPr/>
      </xdr:nvSpPr>
      <xdr:spPr>
        <a:xfrm>
          <a:off x="14649450" y="128955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116857</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445ABFBE-5C87-4F3D-8AF1-1886D766E743}"/>
            </a:ext>
          </a:extLst>
        </xdr:cNvPr>
        <xdr:cNvSpPr txBox="1"/>
      </xdr:nvSpPr>
      <xdr:spPr>
        <a:xfrm>
          <a:off x="14735175" y="1275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59689</xdr:rowOff>
    </xdr:from>
    <xdr:to>
      <xdr:col>81</xdr:col>
      <xdr:colOff>101600</xdr:colOff>
      <xdr:row>79</xdr:row>
      <xdr:rowOff>161289</xdr:rowOff>
    </xdr:to>
    <xdr:sp macro="" textlink="">
      <xdr:nvSpPr>
        <xdr:cNvPr id="766" name="楕円 765">
          <a:extLst>
            <a:ext uri="{FF2B5EF4-FFF2-40B4-BE49-F238E27FC236}">
              <a16:creationId xmlns:a16="http://schemas.microsoft.com/office/drawing/2014/main" id="{AA59EC64-9B42-4E5F-B3D4-28A27CA56DF9}"/>
            </a:ext>
          </a:extLst>
        </xdr:cNvPr>
        <xdr:cNvSpPr/>
      </xdr:nvSpPr>
      <xdr:spPr>
        <a:xfrm>
          <a:off x="13887450" y="128612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110489</xdr:rowOff>
    </xdr:from>
    <xdr:to>
      <xdr:col>85</xdr:col>
      <xdr:colOff>127000</xdr:colOff>
      <xdr:row>79</xdr:row>
      <xdr:rowOff>144780</xdr:rowOff>
    </xdr:to>
    <xdr:cxnSp macro="">
      <xdr:nvCxnSpPr>
        <xdr:cNvPr id="767" name="直線コネクタ 766">
          <a:extLst>
            <a:ext uri="{FF2B5EF4-FFF2-40B4-BE49-F238E27FC236}">
              <a16:creationId xmlns:a16="http://schemas.microsoft.com/office/drawing/2014/main" id="{C3D8DA1B-0A3F-4909-AFC1-83809EA7E1B0}"/>
            </a:ext>
          </a:extLst>
        </xdr:cNvPr>
        <xdr:cNvCxnSpPr/>
      </xdr:nvCxnSpPr>
      <xdr:spPr>
        <a:xfrm>
          <a:off x="13935075" y="12908914"/>
          <a:ext cx="762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15875</xdr:rowOff>
    </xdr:from>
    <xdr:to>
      <xdr:col>76</xdr:col>
      <xdr:colOff>165100</xdr:colOff>
      <xdr:row>79</xdr:row>
      <xdr:rowOff>117475</xdr:rowOff>
    </xdr:to>
    <xdr:sp macro="" textlink="">
      <xdr:nvSpPr>
        <xdr:cNvPr id="768" name="楕円 767">
          <a:extLst>
            <a:ext uri="{FF2B5EF4-FFF2-40B4-BE49-F238E27FC236}">
              <a16:creationId xmlns:a16="http://schemas.microsoft.com/office/drawing/2014/main" id="{3886912C-86CB-4692-BEDA-C5E9919DA436}"/>
            </a:ext>
          </a:extLst>
        </xdr:cNvPr>
        <xdr:cNvSpPr/>
      </xdr:nvSpPr>
      <xdr:spPr>
        <a:xfrm>
          <a:off x="13096875" y="128174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66675</xdr:rowOff>
    </xdr:from>
    <xdr:to>
      <xdr:col>81</xdr:col>
      <xdr:colOff>50800</xdr:colOff>
      <xdr:row>79</xdr:row>
      <xdr:rowOff>110489</xdr:rowOff>
    </xdr:to>
    <xdr:cxnSp macro="">
      <xdr:nvCxnSpPr>
        <xdr:cNvPr id="769" name="直線コネクタ 768">
          <a:extLst>
            <a:ext uri="{FF2B5EF4-FFF2-40B4-BE49-F238E27FC236}">
              <a16:creationId xmlns:a16="http://schemas.microsoft.com/office/drawing/2014/main" id="{C4F1A948-9440-44D8-9533-D1F0EFD58015}"/>
            </a:ext>
          </a:extLst>
        </xdr:cNvPr>
        <xdr:cNvCxnSpPr/>
      </xdr:nvCxnSpPr>
      <xdr:spPr>
        <a:xfrm>
          <a:off x="13144500" y="12865100"/>
          <a:ext cx="790575"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137795</xdr:rowOff>
    </xdr:from>
    <xdr:to>
      <xdr:col>72</xdr:col>
      <xdr:colOff>38100</xdr:colOff>
      <xdr:row>79</xdr:row>
      <xdr:rowOff>67945</xdr:rowOff>
    </xdr:to>
    <xdr:sp macro="" textlink="">
      <xdr:nvSpPr>
        <xdr:cNvPr id="770" name="楕円 769">
          <a:extLst>
            <a:ext uri="{FF2B5EF4-FFF2-40B4-BE49-F238E27FC236}">
              <a16:creationId xmlns:a16="http://schemas.microsoft.com/office/drawing/2014/main" id="{80FE1FD2-1CD3-4A0F-AE8D-0E48BED1644C}"/>
            </a:ext>
          </a:extLst>
        </xdr:cNvPr>
        <xdr:cNvSpPr/>
      </xdr:nvSpPr>
      <xdr:spPr>
        <a:xfrm>
          <a:off x="12296775" y="1278064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17145</xdr:rowOff>
    </xdr:from>
    <xdr:to>
      <xdr:col>76</xdr:col>
      <xdr:colOff>114300</xdr:colOff>
      <xdr:row>79</xdr:row>
      <xdr:rowOff>66675</xdr:rowOff>
    </xdr:to>
    <xdr:cxnSp macro="">
      <xdr:nvCxnSpPr>
        <xdr:cNvPr id="771" name="直線コネクタ 770">
          <a:extLst>
            <a:ext uri="{FF2B5EF4-FFF2-40B4-BE49-F238E27FC236}">
              <a16:creationId xmlns:a16="http://schemas.microsoft.com/office/drawing/2014/main" id="{F6744701-41DA-4952-8400-C8BCBA012D0C}"/>
            </a:ext>
          </a:extLst>
        </xdr:cNvPr>
        <xdr:cNvCxnSpPr/>
      </xdr:nvCxnSpPr>
      <xdr:spPr>
        <a:xfrm>
          <a:off x="12344400" y="12818745"/>
          <a:ext cx="800100"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88264</xdr:rowOff>
    </xdr:from>
    <xdr:to>
      <xdr:col>67</xdr:col>
      <xdr:colOff>101600</xdr:colOff>
      <xdr:row>79</xdr:row>
      <xdr:rowOff>18414</xdr:rowOff>
    </xdr:to>
    <xdr:sp macro="" textlink="">
      <xdr:nvSpPr>
        <xdr:cNvPr id="772" name="楕円 771">
          <a:extLst>
            <a:ext uri="{FF2B5EF4-FFF2-40B4-BE49-F238E27FC236}">
              <a16:creationId xmlns:a16="http://schemas.microsoft.com/office/drawing/2014/main" id="{40A3E4AC-EA3E-48A0-948C-A93BDCD7595A}"/>
            </a:ext>
          </a:extLst>
        </xdr:cNvPr>
        <xdr:cNvSpPr/>
      </xdr:nvSpPr>
      <xdr:spPr>
        <a:xfrm>
          <a:off x="11487150" y="127247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139064</xdr:rowOff>
    </xdr:from>
    <xdr:to>
      <xdr:col>71</xdr:col>
      <xdr:colOff>177800</xdr:colOff>
      <xdr:row>79</xdr:row>
      <xdr:rowOff>17145</xdr:rowOff>
    </xdr:to>
    <xdr:cxnSp macro="">
      <xdr:nvCxnSpPr>
        <xdr:cNvPr id="773" name="直線コネクタ 772">
          <a:extLst>
            <a:ext uri="{FF2B5EF4-FFF2-40B4-BE49-F238E27FC236}">
              <a16:creationId xmlns:a16="http://schemas.microsoft.com/office/drawing/2014/main" id="{4E533242-393E-4AED-A29F-409FFF1DAF26}"/>
            </a:ext>
          </a:extLst>
        </xdr:cNvPr>
        <xdr:cNvCxnSpPr/>
      </xdr:nvCxnSpPr>
      <xdr:spPr>
        <a:xfrm>
          <a:off x="11534775" y="12781914"/>
          <a:ext cx="809625" cy="36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774" name="n_1aveValue【消防施設】&#10;有形固定資産減価償却率">
          <a:extLst>
            <a:ext uri="{FF2B5EF4-FFF2-40B4-BE49-F238E27FC236}">
              <a16:creationId xmlns:a16="http://schemas.microsoft.com/office/drawing/2014/main" id="{967232FB-A588-48C1-B288-71944497B125}"/>
            </a:ext>
          </a:extLst>
        </xdr:cNvPr>
        <xdr:cNvSpPr txBox="1"/>
      </xdr:nvSpPr>
      <xdr:spPr>
        <a:xfrm>
          <a:off x="13745219" y="13446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775" name="n_2aveValue【消防施設】&#10;有形固定資産減価償却率">
          <a:extLst>
            <a:ext uri="{FF2B5EF4-FFF2-40B4-BE49-F238E27FC236}">
              <a16:creationId xmlns:a16="http://schemas.microsoft.com/office/drawing/2014/main" id="{DDB68F34-0F67-4F28-8856-9D2D6C96A16C}"/>
            </a:ext>
          </a:extLst>
        </xdr:cNvPr>
        <xdr:cNvSpPr txBox="1"/>
      </xdr:nvSpPr>
      <xdr:spPr>
        <a:xfrm>
          <a:off x="12964169" y="13420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776" name="n_3aveValue【消防施設】&#10;有形固定資産減価償却率">
          <a:extLst>
            <a:ext uri="{FF2B5EF4-FFF2-40B4-BE49-F238E27FC236}">
              <a16:creationId xmlns:a16="http://schemas.microsoft.com/office/drawing/2014/main" id="{B374E318-6F99-4084-A29F-182F75512F92}"/>
            </a:ext>
          </a:extLst>
        </xdr:cNvPr>
        <xdr:cNvSpPr txBox="1"/>
      </xdr:nvSpPr>
      <xdr:spPr>
        <a:xfrm>
          <a:off x="12164069" y="13408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777" name="n_4aveValue【消防施設】&#10;有形固定資産減価償却率">
          <a:extLst>
            <a:ext uri="{FF2B5EF4-FFF2-40B4-BE49-F238E27FC236}">
              <a16:creationId xmlns:a16="http://schemas.microsoft.com/office/drawing/2014/main" id="{4FA414A3-7F33-462B-9F8B-927EEE9015D4}"/>
            </a:ext>
          </a:extLst>
        </xdr:cNvPr>
        <xdr:cNvSpPr txBox="1"/>
      </xdr:nvSpPr>
      <xdr:spPr>
        <a:xfrm>
          <a:off x="11354444" y="13412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6366</xdr:rowOff>
    </xdr:from>
    <xdr:ext cx="405111" cy="259045"/>
    <xdr:sp macro="" textlink="">
      <xdr:nvSpPr>
        <xdr:cNvPr id="778" name="n_1mainValue【消防施設】&#10;有形固定資産減価償却率">
          <a:extLst>
            <a:ext uri="{FF2B5EF4-FFF2-40B4-BE49-F238E27FC236}">
              <a16:creationId xmlns:a16="http://schemas.microsoft.com/office/drawing/2014/main" id="{7F3A62FE-385B-454E-B5D9-6FB9CF6FD361}"/>
            </a:ext>
          </a:extLst>
        </xdr:cNvPr>
        <xdr:cNvSpPr txBox="1"/>
      </xdr:nvSpPr>
      <xdr:spPr>
        <a:xfrm>
          <a:off x="13745219" y="12649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134002</xdr:rowOff>
    </xdr:from>
    <xdr:ext cx="405111" cy="259045"/>
    <xdr:sp macro="" textlink="">
      <xdr:nvSpPr>
        <xdr:cNvPr id="779" name="n_2mainValue【消防施設】&#10;有形固定資産減価償却率">
          <a:extLst>
            <a:ext uri="{FF2B5EF4-FFF2-40B4-BE49-F238E27FC236}">
              <a16:creationId xmlns:a16="http://schemas.microsoft.com/office/drawing/2014/main" id="{1294B5ED-F18C-43A6-A2E4-2071D8117603}"/>
            </a:ext>
          </a:extLst>
        </xdr:cNvPr>
        <xdr:cNvSpPr txBox="1"/>
      </xdr:nvSpPr>
      <xdr:spPr>
        <a:xfrm>
          <a:off x="12964169" y="12611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84472</xdr:rowOff>
    </xdr:from>
    <xdr:ext cx="405111" cy="259045"/>
    <xdr:sp macro="" textlink="">
      <xdr:nvSpPr>
        <xdr:cNvPr id="780" name="n_3mainValue【消防施設】&#10;有形固定資産減価償却率">
          <a:extLst>
            <a:ext uri="{FF2B5EF4-FFF2-40B4-BE49-F238E27FC236}">
              <a16:creationId xmlns:a16="http://schemas.microsoft.com/office/drawing/2014/main" id="{578A9701-78C0-42B7-ADB7-6384C03E99C7}"/>
            </a:ext>
          </a:extLst>
        </xdr:cNvPr>
        <xdr:cNvSpPr txBox="1"/>
      </xdr:nvSpPr>
      <xdr:spPr>
        <a:xfrm>
          <a:off x="12164069" y="12565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34941</xdr:rowOff>
    </xdr:from>
    <xdr:ext cx="405111" cy="259045"/>
    <xdr:sp macro="" textlink="">
      <xdr:nvSpPr>
        <xdr:cNvPr id="781" name="n_4mainValue【消防施設】&#10;有形固定資産減価償却率">
          <a:extLst>
            <a:ext uri="{FF2B5EF4-FFF2-40B4-BE49-F238E27FC236}">
              <a16:creationId xmlns:a16="http://schemas.microsoft.com/office/drawing/2014/main" id="{789AB06E-E9CB-4D39-B610-048473FC3DFD}"/>
            </a:ext>
          </a:extLst>
        </xdr:cNvPr>
        <xdr:cNvSpPr txBox="1"/>
      </xdr:nvSpPr>
      <xdr:spPr>
        <a:xfrm>
          <a:off x="11354444" y="12512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8C5D2FD1-C479-4B34-B7C6-3C0B8891B97D}"/>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CC79F84B-A8FD-49F1-8BBD-48A33E5301D3}"/>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DE800AFE-CC98-4858-94E4-6AF1E3C348F7}"/>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E515426C-F36D-4007-BC94-B2E1DFD39947}"/>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259C70D5-F0EB-4029-8945-645AFFAC71EB}"/>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D58F7245-2DD6-43EC-815D-F658AE1ED957}"/>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7C165CAE-23E9-4895-A465-82B3BE48F24D}"/>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455D45CD-5D18-4919-AA31-4A079C797291}"/>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686A0D76-988A-4AF5-A0CF-FB70318B74D1}"/>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6792C46B-477A-488A-A6B3-DBF900425B64}"/>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D39BA802-A94A-42E8-803A-3A14F918DA09}"/>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D933527A-34E9-41AD-8169-FCE65F407CE9}"/>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0A35E684-8A89-4F4B-B63C-9C4F82A74CD8}"/>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555ACFCE-5F15-4AC2-9124-CF4BC10ED58C}"/>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033D2F76-00D9-45FA-BF73-AB2F11BABFCC}"/>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C9276CBB-C11A-4DFF-9C6D-6717B72CC700}"/>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43316448-AABE-4D12-B2F3-303AC8288324}"/>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0DD89CCA-93F6-41B2-960D-36CD646357CB}"/>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47CB436E-F19F-436B-BD2F-F0B5EA65ECE6}"/>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B4295C22-70C4-4013-B613-B58DC9BBE23F}"/>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32282120-529B-48AA-AC47-D770947AD9B6}"/>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9A6A0814-80A3-45A8-A7DF-F83E2AE57EE6}"/>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FAA241C9-1388-43D2-BC22-C65356A23EBC}"/>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65EA3EA0-AE31-49A0-BAF6-2F4F3DA54956}"/>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D90FDD90-5397-4589-8A6E-EDE5C4C0ACFB}"/>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a:extLst>
            <a:ext uri="{FF2B5EF4-FFF2-40B4-BE49-F238E27FC236}">
              <a16:creationId xmlns:a16="http://schemas.microsoft.com/office/drawing/2014/main" id="{3F174BB1-9C72-4371-8ABA-E539FE52A6DC}"/>
            </a:ext>
          </a:extLst>
        </xdr:cNvPr>
        <xdr:cNvCxnSpPr/>
      </xdr:nvCxnSpPr>
      <xdr:spPr>
        <a:xfrm flipV="1">
          <a:off x="19954239" y="12542067"/>
          <a:ext cx="0" cy="1519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a:extLst>
            <a:ext uri="{FF2B5EF4-FFF2-40B4-BE49-F238E27FC236}">
              <a16:creationId xmlns:a16="http://schemas.microsoft.com/office/drawing/2014/main" id="{8431B6D3-CB40-4CA4-BEAF-86A5B0BE9C30}"/>
            </a:ext>
          </a:extLst>
        </xdr:cNvPr>
        <xdr:cNvSpPr txBox="1"/>
      </xdr:nvSpPr>
      <xdr:spPr>
        <a:xfrm>
          <a:off x="19992975" y="14068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a:extLst>
            <a:ext uri="{FF2B5EF4-FFF2-40B4-BE49-F238E27FC236}">
              <a16:creationId xmlns:a16="http://schemas.microsoft.com/office/drawing/2014/main" id="{8C318829-D419-46C2-BBE0-02FF71C40922}"/>
            </a:ext>
          </a:extLst>
        </xdr:cNvPr>
        <xdr:cNvCxnSpPr/>
      </xdr:nvCxnSpPr>
      <xdr:spPr>
        <a:xfrm>
          <a:off x="19878675" y="140614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a:extLst>
            <a:ext uri="{FF2B5EF4-FFF2-40B4-BE49-F238E27FC236}">
              <a16:creationId xmlns:a16="http://schemas.microsoft.com/office/drawing/2014/main" id="{9D31029C-58C3-4D55-A3BD-C4592ABFFDEA}"/>
            </a:ext>
          </a:extLst>
        </xdr:cNvPr>
        <xdr:cNvSpPr txBox="1"/>
      </xdr:nvSpPr>
      <xdr:spPr>
        <a:xfrm>
          <a:off x="19992975" y="1232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a:extLst>
            <a:ext uri="{FF2B5EF4-FFF2-40B4-BE49-F238E27FC236}">
              <a16:creationId xmlns:a16="http://schemas.microsoft.com/office/drawing/2014/main" id="{14055D6A-0D6F-4896-8778-75A958FFCA1B}"/>
            </a:ext>
          </a:extLst>
        </xdr:cNvPr>
        <xdr:cNvCxnSpPr/>
      </xdr:nvCxnSpPr>
      <xdr:spPr>
        <a:xfrm>
          <a:off x="19878675" y="125420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812" name="【消防施設】&#10;一人当たり面積平均値テキスト">
          <a:extLst>
            <a:ext uri="{FF2B5EF4-FFF2-40B4-BE49-F238E27FC236}">
              <a16:creationId xmlns:a16="http://schemas.microsoft.com/office/drawing/2014/main" id="{0BED6B82-CA0B-4B1E-B93D-1B3A720DD728}"/>
            </a:ext>
          </a:extLst>
        </xdr:cNvPr>
        <xdr:cNvSpPr txBox="1"/>
      </xdr:nvSpPr>
      <xdr:spPr>
        <a:xfrm>
          <a:off x="19992975" y="137715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a:extLst>
            <a:ext uri="{FF2B5EF4-FFF2-40B4-BE49-F238E27FC236}">
              <a16:creationId xmlns:a16="http://schemas.microsoft.com/office/drawing/2014/main" id="{41E2CD2A-C7AB-4559-9340-F7AA0A4B7AD4}"/>
            </a:ext>
          </a:extLst>
        </xdr:cNvPr>
        <xdr:cNvSpPr/>
      </xdr:nvSpPr>
      <xdr:spPr>
        <a:xfrm>
          <a:off x="19897725" y="137931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a:extLst>
            <a:ext uri="{FF2B5EF4-FFF2-40B4-BE49-F238E27FC236}">
              <a16:creationId xmlns:a16="http://schemas.microsoft.com/office/drawing/2014/main" id="{08ADD4D4-F251-4DBB-A619-523FF7DC5AB5}"/>
            </a:ext>
          </a:extLst>
        </xdr:cNvPr>
        <xdr:cNvSpPr/>
      </xdr:nvSpPr>
      <xdr:spPr>
        <a:xfrm>
          <a:off x="19154775" y="1380281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A5EDC717-A15E-45EF-8957-43064591A67E}"/>
            </a:ext>
          </a:extLst>
        </xdr:cNvPr>
        <xdr:cNvSpPr/>
      </xdr:nvSpPr>
      <xdr:spPr>
        <a:xfrm>
          <a:off x="18345150" y="138029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801CDA42-5E05-412F-ABA8-EA22CEB70704}"/>
            </a:ext>
          </a:extLst>
        </xdr:cNvPr>
        <xdr:cNvSpPr/>
      </xdr:nvSpPr>
      <xdr:spPr>
        <a:xfrm>
          <a:off x="17554575" y="138029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817" name="フローチャート: 判断 816">
          <a:extLst>
            <a:ext uri="{FF2B5EF4-FFF2-40B4-BE49-F238E27FC236}">
              <a16:creationId xmlns:a16="http://schemas.microsoft.com/office/drawing/2014/main" id="{B419BE94-1ED2-477B-AC4D-0FE145C14372}"/>
            </a:ext>
          </a:extLst>
        </xdr:cNvPr>
        <xdr:cNvSpPr/>
      </xdr:nvSpPr>
      <xdr:spPr>
        <a:xfrm>
          <a:off x="16754475" y="1383066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4A247BC0-1422-4E35-87C6-8DFA98E30180}"/>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72FA35B1-AF3A-459C-875E-3EF46F0AC9A6}"/>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CB0938C-B0D8-4E3A-815A-985F5FDEB6BE}"/>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E66E575B-D19B-4A2A-BA9B-4F416AC0D6DB}"/>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30FF8183-5F43-4C58-B7AE-2F4AF3DE3A6A}"/>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3629</xdr:rowOff>
    </xdr:from>
    <xdr:to>
      <xdr:col>116</xdr:col>
      <xdr:colOff>114300</xdr:colOff>
      <xdr:row>83</xdr:row>
      <xdr:rowOff>105229</xdr:rowOff>
    </xdr:to>
    <xdr:sp macro="" textlink="">
      <xdr:nvSpPr>
        <xdr:cNvPr id="823" name="楕円 822">
          <a:extLst>
            <a:ext uri="{FF2B5EF4-FFF2-40B4-BE49-F238E27FC236}">
              <a16:creationId xmlns:a16="http://schemas.microsoft.com/office/drawing/2014/main" id="{759E1DBD-5482-49DD-B3C5-7B2F92E522E2}"/>
            </a:ext>
          </a:extLst>
        </xdr:cNvPr>
        <xdr:cNvSpPr/>
      </xdr:nvSpPr>
      <xdr:spPr>
        <a:xfrm>
          <a:off x="19897725" y="1345610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26506</xdr:rowOff>
    </xdr:from>
    <xdr:ext cx="469744" cy="259045"/>
    <xdr:sp macro="" textlink="">
      <xdr:nvSpPr>
        <xdr:cNvPr id="824" name="【消防施設】&#10;一人当たり面積該当値テキスト">
          <a:extLst>
            <a:ext uri="{FF2B5EF4-FFF2-40B4-BE49-F238E27FC236}">
              <a16:creationId xmlns:a16="http://schemas.microsoft.com/office/drawing/2014/main" id="{4C9C164A-A325-4F44-B664-06318D0CBBAD}"/>
            </a:ext>
          </a:extLst>
        </xdr:cNvPr>
        <xdr:cNvSpPr txBox="1"/>
      </xdr:nvSpPr>
      <xdr:spPr>
        <a:xfrm>
          <a:off x="19992975" y="13317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64044</xdr:rowOff>
    </xdr:from>
    <xdr:to>
      <xdr:col>112</xdr:col>
      <xdr:colOff>38100</xdr:colOff>
      <xdr:row>83</xdr:row>
      <xdr:rowOff>165644</xdr:rowOff>
    </xdr:to>
    <xdr:sp macro="" textlink="">
      <xdr:nvSpPr>
        <xdr:cNvPr id="825" name="楕円 824">
          <a:extLst>
            <a:ext uri="{FF2B5EF4-FFF2-40B4-BE49-F238E27FC236}">
              <a16:creationId xmlns:a16="http://schemas.microsoft.com/office/drawing/2014/main" id="{94C3BB9E-4E3B-479A-A1F6-28547B89B61C}"/>
            </a:ext>
          </a:extLst>
        </xdr:cNvPr>
        <xdr:cNvSpPr/>
      </xdr:nvSpPr>
      <xdr:spPr>
        <a:xfrm>
          <a:off x="19154775" y="135165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54429</xdr:rowOff>
    </xdr:from>
    <xdr:to>
      <xdr:col>116</xdr:col>
      <xdr:colOff>63500</xdr:colOff>
      <xdr:row>83</xdr:row>
      <xdr:rowOff>114844</xdr:rowOff>
    </xdr:to>
    <xdr:cxnSp macro="">
      <xdr:nvCxnSpPr>
        <xdr:cNvPr id="826" name="直線コネクタ 825">
          <a:extLst>
            <a:ext uri="{FF2B5EF4-FFF2-40B4-BE49-F238E27FC236}">
              <a16:creationId xmlns:a16="http://schemas.microsoft.com/office/drawing/2014/main" id="{08AF69EA-545D-4D4A-865C-99642DDE0730}"/>
            </a:ext>
          </a:extLst>
        </xdr:cNvPr>
        <xdr:cNvCxnSpPr/>
      </xdr:nvCxnSpPr>
      <xdr:spPr>
        <a:xfrm flipV="1">
          <a:off x="19202400" y="13503729"/>
          <a:ext cx="752475"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80373</xdr:rowOff>
    </xdr:from>
    <xdr:to>
      <xdr:col>107</xdr:col>
      <xdr:colOff>101600</xdr:colOff>
      <xdr:row>84</xdr:row>
      <xdr:rowOff>10523</xdr:rowOff>
    </xdr:to>
    <xdr:sp macro="" textlink="">
      <xdr:nvSpPr>
        <xdr:cNvPr id="827" name="楕円 826">
          <a:extLst>
            <a:ext uri="{FF2B5EF4-FFF2-40B4-BE49-F238E27FC236}">
              <a16:creationId xmlns:a16="http://schemas.microsoft.com/office/drawing/2014/main" id="{28630FC3-6935-485D-9C97-D9C8DF54C25D}"/>
            </a:ext>
          </a:extLst>
        </xdr:cNvPr>
        <xdr:cNvSpPr/>
      </xdr:nvSpPr>
      <xdr:spPr>
        <a:xfrm>
          <a:off x="18345150" y="1353284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114844</xdr:rowOff>
    </xdr:from>
    <xdr:to>
      <xdr:col>111</xdr:col>
      <xdr:colOff>177800</xdr:colOff>
      <xdr:row>83</xdr:row>
      <xdr:rowOff>131173</xdr:rowOff>
    </xdr:to>
    <xdr:cxnSp macro="">
      <xdr:nvCxnSpPr>
        <xdr:cNvPr id="828" name="直線コネクタ 827">
          <a:extLst>
            <a:ext uri="{FF2B5EF4-FFF2-40B4-BE49-F238E27FC236}">
              <a16:creationId xmlns:a16="http://schemas.microsoft.com/office/drawing/2014/main" id="{03E9D06A-9E2D-4E0F-81D7-A7C5C843C45C}"/>
            </a:ext>
          </a:extLst>
        </xdr:cNvPr>
        <xdr:cNvCxnSpPr/>
      </xdr:nvCxnSpPr>
      <xdr:spPr>
        <a:xfrm flipV="1">
          <a:off x="18392775" y="13564144"/>
          <a:ext cx="809625"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96701</xdr:rowOff>
    </xdr:from>
    <xdr:to>
      <xdr:col>102</xdr:col>
      <xdr:colOff>165100</xdr:colOff>
      <xdr:row>84</xdr:row>
      <xdr:rowOff>26851</xdr:rowOff>
    </xdr:to>
    <xdr:sp macro="" textlink="">
      <xdr:nvSpPr>
        <xdr:cNvPr id="829" name="楕円 828">
          <a:extLst>
            <a:ext uri="{FF2B5EF4-FFF2-40B4-BE49-F238E27FC236}">
              <a16:creationId xmlns:a16="http://schemas.microsoft.com/office/drawing/2014/main" id="{638C3AF3-79D7-4DEF-8069-396E22086E41}"/>
            </a:ext>
          </a:extLst>
        </xdr:cNvPr>
        <xdr:cNvSpPr/>
      </xdr:nvSpPr>
      <xdr:spPr>
        <a:xfrm>
          <a:off x="17554575" y="1354600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131173</xdr:rowOff>
    </xdr:from>
    <xdr:to>
      <xdr:col>107</xdr:col>
      <xdr:colOff>50800</xdr:colOff>
      <xdr:row>83</xdr:row>
      <xdr:rowOff>147501</xdr:rowOff>
    </xdr:to>
    <xdr:cxnSp macro="">
      <xdr:nvCxnSpPr>
        <xdr:cNvPr id="830" name="直線コネクタ 829">
          <a:extLst>
            <a:ext uri="{FF2B5EF4-FFF2-40B4-BE49-F238E27FC236}">
              <a16:creationId xmlns:a16="http://schemas.microsoft.com/office/drawing/2014/main" id="{6D67E694-9290-479D-B811-713FCD170D8A}"/>
            </a:ext>
          </a:extLst>
        </xdr:cNvPr>
        <xdr:cNvCxnSpPr/>
      </xdr:nvCxnSpPr>
      <xdr:spPr>
        <a:xfrm flipV="1">
          <a:off x="17602200" y="13580473"/>
          <a:ext cx="790575" cy="1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109764</xdr:rowOff>
    </xdr:from>
    <xdr:to>
      <xdr:col>98</xdr:col>
      <xdr:colOff>38100</xdr:colOff>
      <xdr:row>84</xdr:row>
      <xdr:rowOff>39914</xdr:rowOff>
    </xdr:to>
    <xdr:sp macro="" textlink="">
      <xdr:nvSpPr>
        <xdr:cNvPr id="831" name="楕円 830">
          <a:extLst>
            <a:ext uri="{FF2B5EF4-FFF2-40B4-BE49-F238E27FC236}">
              <a16:creationId xmlns:a16="http://schemas.microsoft.com/office/drawing/2014/main" id="{57069EAE-1271-4E4F-823E-8835B1E439C4}"/>
            </a:ext>
          </a:extLst>
        </xdr:cNvPr>
        <xdr:cNvSpPr/>
      </xdr:nvSpPr>
      <xdr:spPr>
        <a:xfrm>
          <a:off x="16754475" y="1355588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147501</xdr:rowOff>
    </xdr:from>
    <xdr:to>
      <xdr:col>102</xdr:col>
      <xdr:colOff>114300</xdr:colOff>
      <xdr:row>83</xdr:row>
      <xdr:rowOff>160564</xdr:rowOff>
    </xdr:to>
    <xdr:cxnSp macro="">
      <xdr:nvCxnSpPr>
        <xdr:cNvPr id="832" name="直線コネクタ 831">
          <a:extLst>
            <a:ext uri="{FF2B5EF4-FFF2-40B4-BE49-F238E27FC236}">
              <a16:creationId xmlns:a16="http://schemas.microsoft.com/office/drawing/2014/main" id="{274CCF8A-971D-459B-BAD4-C63D1E0FB329}"/>
            </a:ext>
          </a:extLst>
        </xdr:cNvPr>
        <xdr:cNvCxnSpPr/>
      </xdr:nvCxnSpPr>
      <xdr:spPr>
        <a:xfrm flipV="1">
          <a:off x="16802100" y="13593626"/>
          <a:ext cx="800100" cy="1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833" name="n_1aveValue【消防施設】&#10;一人当たり面積">
          <a:extLst>
            <a:ext uri="{FF2B5EF4-FFF2-40B4-BE49-F238E27FC236}">
              <a16:creationId xmlns:a16="http://schemas.microsoft.com/office/drawing/2014/main" id="{98639E28-91D9-4FA8-A6D2-61D0E2B0FF5F}"/>
            </a:ext>
          </a:extLst>
        </xdr:cNvPr>
        <xdr:cNvSpPr txBox="1"/>
      </xdr:nvSpPr>
      <xdr:spPr>
        <a:xfrm>
          <a:off x="18983402" y="13895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834" name="n_2aveValue【消防施設】&#10;一人当たり面積">
          <a:extLst>
            <a:ext uri="{FF2B5EF4-FFF2-40B4-BE49-F238E27FC236}">
              <a16:creationId xmlns:a16="http://schemas.microsoft.com/office/drawing/2014/main" id="{EB0BA1C0-AEDF-48AA-A659-3315AAC5240F}"/>
            </a:ext>
          </a:extLst>
        </xdr:cNvPr>
        <xdr:cNvSpPr txBox="1"/>
      </xdr:nvSpPr>
      <xdr:spPr>
        <a:xfrm>
          <a:off x="18183302" y="1389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125747</xdr:rowOff>
    </xdr:from>
    <xdr:ext cx="469744" cy="259045"/>
    <xdr:sp macro="" textlink="">
      <xdr:nvSpPr>
        <xdr:cNvPr id="835" name="n_3aveValue【消防施設】&#10;一人当たり面積">
          <a:extLst>
            <a:ext uri="{FF2B5EF4-FFF2-40B4-BE49-F238E27FC236}">
              <a16:creationId xmlns:a16="http://schemas.microsoft.com/office/drawing/2014/main" id="{3B29CDB1-A241-46B5-94CF-3166C140B9D7}"/>
            </a:ext>
          </a:extLst>
        </xdr:cNvPr>
        <xdr:cNvSpPr txBox="1"/>
      </xdr:nvSpPr>
      <xdr:spPr>
        <a:xfrm>
          <a:off x="17383202" y="1389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836" name="n_4aveValue【消防施設】&#10;一人当たり面積">
          <a:extLst>
            <a:ext uri="{FF2B5EF4-FFF2-40B4-BE49-F238E27FC236}">
              <a16:creationId xmlns:a16="http://schemas.microsoft.com/office/drawing/2014/main" id="{8D031621-E570-4013-B095-2A48A3ECE671}"/>
            </a:ext>
          </a:extLst>
        </xdr:cNvPr>
        <xdr:cNvSpPr txBox="1"/>
      </xdr:nvSpPr>
      <xdr:spPr>
        <a:xfrm>
          <a:off x="16592627" y="13923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10721</xdr:rowOff>
    </xdr:from>
    <xdr:ext cx="469744" cy="259045"/>
    <xdr:sp macro="" textlink="">
      <xdr:nvSpPr>
        <xdr:cNvPr id="837" name="n_1mainValue【消防施設】&#10;一人当たり面積">
          <a:extLst>
            <a:ext uri="{FF2B5EF4-FFF2-40B4-BE49-F238E27FC236}">
              <a16:creationId xmlns:a16="http://schemas.microsoft.com/office/drawing/2014/main" id="{01D05E10-F8F0-4F35-BCEC-F85A7ED835C8}"/>
            </a:ext>
          </a:extLst>
        </xdr:cNvPr>
        <xdr:cNvSpPr txBox="1"/>
      </xdr:nvSpPr>
      <xdr:spPr>
        <a:xfrm>
          <a:off x="18983402" y="13294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27050</xdr:rowOff>
    </xdr:from>
    <xdr:ext cx="469744" cy="259045"/>
    <xdr:sp macro="" textlink="">
      <xdr:nvSpPr>
        <xdr:cNvPr id="838" name="n_2mainValue【消防施設】&#10;一人当たり面積">
          <a:extLst>
            <a:ext uri="{FF2B5EF4-FFF2-40B4-BE49-F238E27FC236}">
              <a16:creationId xmlns:a16="http://schemas.microsoft.com/office/drawing/2014/main" id="{2AA5B217-FFCF-4386-91DA-E26B8AA45563}"/>
            </a:ext>
          </a:extLst>
        </xdr:cNvPr>
        <xdr:cNvSpPr txBox="1"/>
      </xdr:nvSpPr>
      <xdr:spPr>
        <a:xfrm>
          <a:off x="18183302" y="13317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43378</xdr:rowOff>
    </xdr:from>
    <xdr:ext cx="469744" cy="259045"/>
    <xdr:sp macro="" textlink="">
      <xdr:nvSpPr>
        <xdr:cNvPr id="839" name="n_3mainValue【消防施設】&#10;一人当たり面積">
          <a:extLst>
            <a:ext uri="{FF2B5EF4-FFF2-40B4-BE49-F238E27FC236}">
              <a16:creationId xmlns:a16="http://schemas.microsoft.com/office/drawing/2014/main" id="{B525C885-C075-48C4-B0A7-5F40311C1F4D}"/>
            </a:ext>
          </a:extLst>
        </xdr:cNvPr>
        <xdr:cNvSpPr txBox="1"/>
      </xdr:nvSpPr>
      <xdr:spPr>
        <a:xfrm>
          <a:off x="17383202" y="13333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56441</xdr:rowOff>
    </xdr:from>
    <xdr:ext cx="469744" cy="259045"/>
    <xdr:sp macro="" textlink="">
      <xdr:nvSpPr>
        <xdr:cNvPr id="840" name="n_4mainValue【消防施設】&#10;一人当たり面積">
          <a:extLst>
            <a:ext uri="{FF2B5EF4-FFF2-40B4-BE49-F238E27FC236}">
              <a16:creationId xmlns:a16="http://schemas.microsoft.com/office/drawing/2014/main" id="{F1796788-D4C5-4F56-A88D-524127511CC8}"/>
            </a:ext>
          </a:extLst>
        </xdr:cNvPr>
        <xdr:cNvSpPr txBox="1"/>
      </xdr:nvSpPr>
      <xdr:spPr>
        <a:xfrm>
          <a:off x="16592627" y="13343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A85D0F14-6CEE-4823-B19D-4039D2454550}"/>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DEC2A569-146D-4898-8B81-9311FD8BC9EC}"/>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357F5D51-1588-44EE-A28C-BC33B7B4E36A}"/>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028B52AA-046F-41F8-9430-CB672811F93C}"/>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18F09AEE-110A-4CB0-8308-F8B50301DCA3}"/>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B7C96A1A-023A-4AFA-89C9-700AE8025B0D}"/>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AE6318E4-64B9-4A2B-B62A-B5D2806D2D5E}"/>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05EA39A3-C57D-45D3-8F49-A967CB2DF4F4}"/>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944D8F25-7C5D-4504-8AAE-569A7AC267A0}"/>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84795274-1CED-4598-B893-AC5851A54BE4}"/>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8C3EEB0F-6710-40CE-A537-806E0E0792D0}"/>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886343B3-F4AB-47DB-8781-B5C518C4CA0A}"/>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542BC149-5117-4D37-BB4C-53C40533BEA5}"/>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9BACDB6E-3328-4BA5-8E25-B2CC48EDE684}"/>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E6035E21-0711-4992-9786-0AFBDD8BCA39}"/>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1088615B-DBE3-4272-950C-E6E0F2F54EFD}"/>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1849CAA5-8AFA-4F32-AADB-513777EE3636}"/>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998D0BEC-5E64-456D-A539-AF1F9A6BA1D6}"/>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18705E76-C550-45FB-8A5F-0D6E31E92970}"/>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30C9DAC5-2D14-4B00-BBBD-6E85A8B36DF3}"/>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EA722690-B64C-4F6E-B59E-BBB264C5B849}"/>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3D780BF6-D7A1-4134-9421-641A35868B04}"/>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711FA493-09D4-488E-97DC-721A01D6519B}"/>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139FE0EC-1B0C-4980-A7D5-431650C6046E}"/>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661458D5-59DD-41B4-8271-A6A320CE4276}"/>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0610D49E-6B29-45D8-B94E-6F97C31F5E67}"/>
            </a:ext>
          </a:extLst>
        </xdr:cNvPr>
        <xdr:cNvCxnSpPr/>
      </xdr:nvCxnSpPr>
      <xdr:spPr>
        <a:xfrm flipV="1">
          <a:off x="14696439" y="1626597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995C01E9-3172-445B-93C4-D0C537ABFE12}"/>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17606511-BED7-4C0B-9331-F5CA92792E2A}"/>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a:extLst>
            <a:ext uri="{FF2B5EF4-FFF2-40B4-BE49-F238E27FC236}">
              <a16:creationId xmlns:a16="http://schemas.microsoft.com/office/drawing/2014/main" id="{213D0404-FD04-4707-9016-3A3092857DDD}"/>
            </a:ext>
          </a:extLst>
        </xdr:cNvPr>
        <xdr:cNvSpPr txBox="1"/>
      </xdr:nvSpPr>
      <xdr:spPr>
        <a:xfrm>
          <a:off x="14735175" y="1604120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a:extLst>
            <a:ext uri="{FF2B5EF4-FFF2-40B4-BE49-F238E27FC236}">
              <a16:creationId xmlns:a16="http://schemas.microsoft.com/office/drawing/2014/main" id="{B5E1CDC5-54E2-4E6C-876C-7548E879D7B8}"/>
            </a:ext>
          </a:extLst>
        </xdr:cNvPr>
        <xdr:cNvCxnSpPr/>
      </xdr:nvCxnSpPr>
      <xdr:spPr>
        <a:xfrm>
          <a:off x="14611350" y="162659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871" name="【庁舎】&#10;有形固定資産減価償却率平均値テキスト">
          <a:extLst>
            <a:ext uri="{FF2B5EF4-FFF2-40B4-BE49-F238E27FC236}">
              <a16:creationId xmlns:a16="http://schemas.microsoft.com/office/drawing/2014/main" id="{EA4BC424-839C-483C-8D96-7B3734A1227F}"/>
            </a:ext>
          </a:extLst>
        </xdr:cNvPr>
        <xdr:cNvSpPr txBox="1"/>
      </xdr:nvSpPr>
      <xdr:spPr>
        <a:xfrm>
          <a:off x="14735175" y="16837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a:extLst>
            <a:ext uri="{FF2B5EF4-FFF2-40B4-BE49-F238E27FC236}">
              <a16:creationId xmlns:a16="http://schemas.microsoft.com/office/drawing/2014/main" id="{153FD1E0-EC7C-4882-A799-ED1F5ED639F0}"/>
            </a:ext>
          </a:extLst>
        </xdr:cNvPr>
        <xdr:cNvSpPr/>
      </xdr:nvSpPr>
      <xdr:spPr>
        <a:xfrm>
          <a:off x="14649450" y="1698271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a:extLst>
            <a:ext uri="{FF2B5EF4-FFF2-40B4-BE49-F238E27FC236}">
              <a16:creationId xmlns:a16="http://schemas.microsoft.com/office/drawing/2014/main" id="{7C2AB5BB-27E5-4910-9F32-433BBA68D1ED}"/>
            </a:ext>
          </a:extLst>
        </xdr:cNvPr>
        <xdr:cNvSpPr/>
      </xdr:nvSpPr>
      <xdr:spPr>
        <a:xfrm>
          <a:off x="13887450" y="169857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F835B0DD-D185-4D07-B473-B707F94DE74E}"/>
            </a:ext>
          </a:extLst>
        </xdr:cNvPr>
        <xdr:cNvSpPr/>
      </xdr:nvSpPr>
      <xdr:spPr>
        <a:xfrm>
          <a:off x="13096875" y="169843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a:extLst>
            <a:ext uri="{FF2B5EF4-FFF2-40B4-BE49-F238E27FC236}">
              <a16:creationId xmlns:a16="http://schemas.microsoft.com/office/drawing/2014/main" id="{2DB490C8-9A36-48D0-B480-ED036C631DC3}"/>
            </a:ext>
          </a:extLst>
        </xdr:cNvPr>
        <xdr:cNvSpPr/>
      </xdr:nvSpPr>
      <xdr:spPr>
        <a:xfrm>
          <a:off x="12296775" y="169841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F5D15D72-701D-4FF6-9FB7-DE9F5CBF319A}"/>
            </a:ext>
          </a:extLst>
        </xdr:cNvPr>
        <xdr:cNvSpPr/>
      </xdr:nvSpPr>
      <xdr:spPr>
        <a:xfrm>
          <a:off x="11487150" y="170120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4B4E68EA-79DE-4C78-BEEC-0C482BB0BD86}"/>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84B94E38-05F5-4F9C-B489-D40F039D3B74}"/>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90E276C0-CC3E-450B-95DA-346BC52C0B85}"/>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93B44CA8-1402-44B5-991A-FB0A063A5A30}"/>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6687F55E-07B8-4457-87D2-DB6CCDE0410E}"/>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46627</xdr:rowOff>
    </xdr:from>
    <xdr:to>
      <xdr:col>85</xdr:col>
      <xdr:colOff>177800</xdr:colOff>
      <xdr:row>107</xdr:row>
      <xdr:rowOff>148227</xdr:rowOff>
    </xdr:to>
    <xdr:sp macro="" textlink="">
      <xdr:nvSpPr>
        <xdr:cNvPr id="882" name="楕円 881">
          <a:extLst>
            <a:ext uri="{FF2B5EF4-FFF2-40B4-BE49-F238E27FC236}">
              <a16:creationId xmlns:a16="http://schemas.microsoft.com/office/drawing/2014/main" id="{9FA6B719-9665-4758-9E7E-2C0EA5370FF5}"/>
            </a:ext>
          </a:extLst>
        </xdr:cNvPr>
        <xdr:cNvSpPr/>
      </xdr:nvSpPr>
      <xdr:spPr>
        <a:xfrm>
          <a:off x="14649450" y="1753770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25054</xdr:rowOff>
    </xdr:from>
    <xdr:ext cx="405111" cy="259045"/>
    <xdr:sp macro="" textlink="">
      <xdr:nvSpPr>
        <xdr:cNvPr id="883" name="【庁舎】&#10;有形固定資産減価償却率該当値テキスト">
          <a:extLst>
            <a:ext uri="{FF2B5EF4-FFF2-40B4-BE49-F238E27FC236}">
              <a16:creationId xmlns:a16="http://schemas.microsoft.com/office/drawing/2014/main" id="{AA84C171-B5C7-4CF6-A3F3-C78F722E901E}"/>
            </a:ext>
          </a:extLst>
        </xdr:cNvPr>
        <xdr:cNvSpPr txBox="1"/>
      </xdr:nvSpPr>
      <xdr:spPr>
        <a:xfrm>
          <a:off x="14735175" y="17516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93980</xdr:rowOff>
    </xdr:from>
    <xdr:to>
      <xdr:col>81</xdr:col>
      <xdr:colOff>101600</xdr:colOff>
      <xdr:row>109</xdr:row>
      <xdr:rowOff>24130</xdr:rowOff>
    </xdr:to>
    <xdr:sp macro="" textlink="">
      <xdr:nvSpPr>
        <xdr:cNvPr id="884" name="楕円 883">
          <a:extLst>
            <a:ext uri="{FF2B5EF4-FFF2-40B4-BE49-F238E27FC236}">
              <a16:creationId xmlns:a16="http://schemas.microsoft.com/office/drawing/2014/main" id="{D06969F7-E39E-4884-9AF1-5898F50B13FB}"/>
            </a:ext>
          </a:extLst>
        </xdr:cNvPr>
        <xdr:cNvSpPr/>
      </xdr:nvSpPr>
      <xdr:spPr>
        <a:xfrm>
          <a:off x="13887450" y="177533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97427</xdr:rowOff>
    </xdr:from>
    <xdr:to>
      <xdr:col>85</xdr:col>
      <xdr:colOff>127000</xdr:colOff>
      <xdr:row>108</xdr:row>
      <xdr:rowOff>144780</xdr:rowOff>
    </xdr:to>
    <xdr:cxnSp macro="">
      <xdr:nvCxnSpPr>
        <xdr:cNvPr id="885" name="直線コネクタ 884">
          <a:extLst>
            <a:ext uri="{FF2B5EF4-FFF2-40B4-BE49-F238E27FC236}">
              <a16:creationId xmlns:a16="http://schemas.microsoft.com/office/drawing/2014/main" id="{15587389-30B5-4517-9D94-06860606D3EA}"/>
            </a:ext>
          </a:extLst>
        </xdr:cNvPr>
        <xdr:cNvCxnSpPr/>
      </xdr:nvCxnSpPr>
      <xdr:spPr>
        <a:xfrm flipV="1">
          <a:off x="13935075" y="17585327"/>
          <a:ext cx="762000" cy="215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67855</xdr:rowOff>
    </xdr:from>
    <xdr:to>
      <xdr:col>76</xdr:col>
      <xdr:colOff>165100</xdr:colOff>
      <xdr:row>108</xdr:row>
      <xdr:rowOff>169455</xdr:rowOff>
    </xdr:to>
    <xdr:sp macro="" textlink="">
      <xdr:nvSpPr>
        <xdr:cNvPr id="886" name="楕円 885">
          <a:extLst>
            <a:ext uri="{FF2B5EF4-FFF2-40B4-BE49-F238E27FC236}">
              <a16:creationId xmlns:a16="http://schemas.microsoft.com/office/drawing/2014/main" id="{0F9488AC-390E-416B-ABDC-9AC33ECC6674}"/>
            </a:ext>
          </a:extLst>
        </xdr:cNvPr>
        <xdr:cNvSpPr/>
      </xdr:nvSpPr>
      <xdr:spPr>
        <a:xfrm>
          <a:off x="13096875" y="177240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118655</xdr:rowOff>
    </xdr:from>
    <xdr:to>
      <xdr:col>81</xdr:col>
      <xdr:colOff>50800</xdr:colOff>
      <xdr:row>108</xdr:row>
      <xdr:rowOff>144780</xdr:rowOff>
    </xdr:to>
    <xdr:cxnSp macro="">
      <xdr:nvCxnSpPr>
        <xdr:cNvPr id="887" name="直線コネクタ 886">
          <a:extLst>
            <a:ext uri="{FF2B5EF4-FFF2-40B4-BE49-F238E27FC236}">
              <a16:creationId xmlns:a16="http://schemas.microsoft.com/office/drawing/2014/main" id="{5F97A70C-1621-47D8-856F-DD817B9A64D2}"/>
            </a:ext>
          </a:extLst>
        </xdr:cNvPr>
        <xdr:cNvCxnSpPr/>
      </xdr:nvCxnSpPr>
      <xdr:spPr>
        <a:xfrm>
          <a:off x="13144500" y="17781180"/>
          <a:ext cx="790575" cy="19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35198</xdr:rowOff>
    </xdr:from>
    <xdr:to>
      <xdr:col>72</xdr:col>
      <xdr:colOff>38100</xdr:colOff>
      <xdr:row>108</xdr:row>
      <xdr:rowOff>136798</xdr:rowOff>
    </xdr:to>
    <xdr:sp macro="" textlink="">
      <xdr:nvSpPr>
        <xdr:cNvPr id="888" name="楕円 887">
          <a:extLst>
            <a:ext uri="{FF2B5EF4-FFF2-40B4-BE49-F238E27FC236}">
              <a16:creationId xmlns:a16="http://schemas.microsoft.com/office/drawing/2014/main" id="{84661C16-C367-4F7B-90FB-95551DAB206B}"/>
            </a:ext>
          </a:extLst>
        </xdr:cNvPr>
        <xdr:cNvSpPr/>
      </xdr:nvSpPr>
      <xdr:spPr>
        <a:xfrm>
          <a:off x="12296775" y="1769454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85998</xdr:rowOff>
    </xdr:from>
    <xdr:to>
      <xdr:col>76</xdr:col>
      <xdr:colOff>114300</xdr:colOff>
      <xdr:row>108</xdr:row>
      <xdr:rowOff>118655</xdr:rowOff>
    </xdr:to>
    <xdr:cxnSp macro="">
      <xdr:nvCxnSpPr>
        <xdr:cNvPr id="889" name="直線コネクタ 888">
          <a:extLst>
            <a:ext uri="{FF2B5EF4-FFF2-40B4-BE49-F238E27FC236}">
              <a16:creationId xmlns:a16="http://schemas.microsoft.com/office/drawing/2014/main" id="{E3F4F473-947C-4688-B1E1-7C06F35ECCE0}"/>
            </a:ext>
          </a:extLst>
        </xdr:cNvPr>
        <xdr:cNvCxnSpPr/>
      </xdr:nvCxnSpPr>
      <xdr:spPr>
        <a:xfrm>
          <a:off x="12344400" y="17742173"/>
          <a:ext cx="800100"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169092</xdr:rowOff>
    </xdr:from>
    <xdr:to>
      <xdr:col>67</xdr:col>
      <xdr:colOff>101600</xdr:colOff>
      <xdr:row>108</xdr:row>
      <xdr:rowOff>99242</xdr:rowOff>
    </xdr:to>
    <xdr:sp macro="" textlink="">
      <xdr:nvSpPr>
        <xdr:cNvPr id="890" name="楕円 889">
          <a:extLst>
            <a:ext uri="{FF2B5EF4-FFF2-40B4-BE49-F238E27FC236}">
              <a16:creationId xmlns:a16="http://schemas.microsoft.com/office/drawing/2014/main" id="{9E7FE6B7-FCA1-4CA3-A2D5-1118A5B35987}"/>
            </a:ext>
          </a:extLst>
        </xdr:cNvPr>
        <xdr:cNvSpPr/>
      </xdr:nvSpPr>
      <xdr:spPr>
        <a:xfrm>
          <a:off x="11487150" y="1765699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48442</xdr:rowOff>
    </xdr:from>
    <xdr:to>
      <xdr:col>71</xdr:col>
      <xdr:colOff>177800</xdr:colOff>
      <xdr:row>108</xdr:row>
      <xdr:rowOff>85998</xdr:rowOff>
    </xdr:to>
    <xdr:cxnSp macro="">
      <xdr:nvCxnSpPr>
        <xdr:cNvPr id="891" name="直線コネクタ 890">
          <a:extLst>
            <a:ext uri="{FF2B5EF4-FFF2-40B4-BE49-F238E27FC236}">
              <a16:creationId xmlns:a16="http://schemas.microsoft.com/office/drawing/2014/main" id="{BBD8AB79-0CFA-4ECC-9D03-E0F088461C7D}"/>
            </a:ext>
          </a:extLst>
        </xdr:cNvPr>
        <xdr:cNvCxnSpPr/>
      </xdr:nvCxnSpPr>
      <xdr:spPr>
        <a:xfrm>
          <a:off x="11534775" y="17704617"/>
          <a:ext cx="809625"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892" name="n_1aveValue【庁舎】&#10;有形固定資産減価償却率">
          <a:extLst>
            <a:ext uri="{FF2B5EF4-FFF2-40B4-BE49-F238E27FC236}">
              <a16:creationId xmlns:a16="http://schemas.microsoft.com/office/drawing/2014/main" id="{FBA920CC-2C4D-4F50-B393-BA837560C5FD}"/>
            </a:ext>
          </a:extLst>
        </xdr:cNvPr>
        <xdr:cNvSpPr txBox="1"/>
      </xdr:nvSpPr>
      <xdr:spPr>
        <a:xfrm>
          <a:off x="13745219" y="1675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893" name="n_2aveValue【庁舎】&#10;有形固定資産減価償却率">
          <a:extLst>
            <a:ext uri="{FF2B5EF4-FFF2-40B4-BE49-F238E27FC236}">
              <a16:creationId xmlns:a16="http://schemas.microsoft.com/office/drawing/2014/main" id="{6543F9D7-E091-45E8-8FD4-82DF0A714E17}"/>
            </a:ext>
          </a:extLst>
        </xdr:cNvPr>
        <xdr:cNvSpPr txBox="1"/>
      </xdr:nvSpPr>
      <xdr:spPr>
        <a:xfrm>
          <a:off x="12964169" y="1676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894" name="n_3aveValue【庁舎】&#10;有形固定資産減価償却率">
          <a:extLst>
            <a:ext uri="{FF2B5EF4-FFF2-40B4-BE49-F238E27FC236}">
              <a16:creationId xmlns:a16="http://schemas.microsoft.com/office/drawing/2014/main" id="{A765BE47-608D-46A2-BC28-6F24DFFF7881}"/>
            </a:ext>
          </a:extLst>
        </xdr:cNvPr>
        <xdr:cNvSpPr txBox="1"/>
      </xdr:nvSpPr>
      <xdr:spPr>
        <a:xfrm>
          <a:off x="12164069" y="16753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a:extLst>
            <a:ext uri="{FF2B5EF4-FFF2-40B4-BE49-F238E27FC236}">
              <a16:creationId xmlns:a16="http://schemas.microsoft.com/office/drawing/2014/main" id="{E8FD3ED9-6449-4E58-842A-30E39EFE8B63}"/>
            </a:ext>
          </a:extLst>
        </xdr:cNvPr>
        <xdr:cNvSpPr txBox="1"/>
      </xdr:nvSpPr>
      <xdr:spPr>
        <a:xfrm>
          <a:off x="11354444" y="16790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15257</xdr:rowOff>
    </xdr:from>
    <xdr:ext cx="405111" cy="259045"/>
    <xdr:sp macro="" textlink="">
      <xdr:nvSpPr>
        <xdr:cNvPr id="896" name="n_1mainValue【庁舎】&#10;有形固定資産減価償却率">
          <a:extLst>
            <a:ext uri="{FF2B5EF4-FFF2-40B4-BE49-F238E27FC236}">
              <a16:creationId xmlns:a16="http://schemas.microsoft.com/office/drawing/2014/main" id="{34805F69-2ECA-48FA-A2A0-5C348392E01B}"/>
            </a:ext>
          </a:extLst>
        </xdr:cNvPr>
        <xdr:cNvSpPr txBox="1"/>
      </xdr:nvSpPr>
      <xdr:spPr>
        <a:xfrm>
          <a:off x="13745219" y="1784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160582</xdr:rowOff>
    </xdr:from>
    <xdr:ext cx="405111" cy="259045"/>
    <xdr:sp macro="" textlink="">
      <xdr:nvSpPr>
        <xdr:cNvPr id="897" name="n_2mainValue【庁舎】&#10;有形固定資産減価償却率">
          <a:extLst>
            <a:ext uri="{FF2B5EF4-FFF2-40B4-BE49-F238E27FC236}">
              <a16:creationId xmlns:a16="http://schemas.microsoft.com/office/drawing/2014/main" id="{66A75134-940A-454B-8EE5-AF883133C3A7}"/>
            </a:ext>
          </a:extLst>
        </xdr:cNvPr>
        <xdr:cNvSpPr txBox="1"/>
      </xdr:nvSpPr>
      <xdr:spPr>
        <a:xfrm>
          <a:off x="12964169" y="1782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127925</xdr:rowOff>
    </xdr:from>
    <xdr:ext cx="405111" cy="259045"/>
    <xdr:sp macro="" textlink="">
      <xdr:nvSpPr>
        <xdr:cNvPr id="898" name="n_3mainValue【庁舎】&#10;有形固定資産減価償却率">
          <a:extLst>
            <a:ext uri="{FF2B5EF4-FFF2-40B4-BE49-F238E27FC236}">
              <a16:creationId xmlns:a16="http://schemas.microsoft.com/office/drawing/2014/main" id="{206ED3FC-5CC4-4B09-AC20-7A70AC519BD1}"/>
            </a:ext>
          </a:extLst>
        </xdr:cNvPr>
        <xdr:cNvSpPr txBox="1"/>
      </xdr:nvSpPr>
      <xdr:spPr>
        <a:xfrm>
          <a:off x="12164069" y="17784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90369</xdr:rowOff>
    </xdr:from>
    <xdr:ext cx="405111" cy="259045"/>
    <xdr:sp macro="" textlink="">
      <xdr:nvSpPr>
        <xdr:cNvPr id="899" name="n_4mainValue【庁舎】&#10;有形固定資産減価償却率">
          <a:extLst>
            <a:ext uri="{FF2B5EF4-FFF2-40B4-BE49-F238E27FC236}">
              <a16:creationId xmlns:a16="http://schemas.microsoft.com/office/drawing/2014/main" id="{C4984B7E-5CB1-4C84-BD46-90C11F24AD58}"/>
            </a:ext>
          </a:extLst>
        </xdr:cNvPr>
        <xdr:cNvSpPr txBox="1"/>
      </xdr:nvSpPr>
      <xdr:spPr>
        <a:xfrm>
          <a:off x="11354444" y="17746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2ED3CD3D-BF7A-42CD-81CA-BCC0CFD0144D}"/>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D8AB0654-F267-4312-947A-05236005FA64}"/>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D6E75FB4-C551-4979-BFA0-AF9EC82E0E83}"/>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0A1EA6AF-CCC7-47FF-BE67-B237E60250B9}"/>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1A35F026-04C2-4ADE-B0AA-3FFD31E59214}"/>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FCF4E575-9B16-4830-89E4-D158D4F6E2D2}"/>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493879D2-74DE-4B6B-A4D4-5BEB7E041B21}"/>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77242A90-97B3-4D57-A985-C58FA52A74CB}"/>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6FE6D7A0-BF02-4A10-8215-812C1D46A893}"/>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383F714E-36DE-4AB6-80FB-5774CA647465}"/>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DFCFC7C2-8419-4B5F-B78A-9B603B5BB83A}"/>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A061E70B-A42A-4B3B-AC35-9456D3C3EB5B}"/>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941D64BF-7230-4025-8BCE-36678A0C2E8B}"/>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388E71C0-9849-4431-A08C-964FABC46F2D}"/>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1F50584D-827B-4854-99D2-7C62217D59DD}"/>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AE295243-1536-44F0-BA83-8C2DF007F817}"/>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35696EC5-33FD-45DF-AB93-1A7B60C649EA}"/>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8D7C1FD3-8646-43E0-8B9D-5E5A910EB94D}"/>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4F184707-C029-459F-B382-6F7B0FFB7719}"/>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523EB05E-798C-42D1-B397-CFBCC3EDA9D9}"/>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36152509-6134-4963-80FD-D4A9F29AF572}"/>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4CC622D6-9B78-45B2-9888-1B29AC8AAB5F}"/>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095C7E3F-0D25-40AD-A65B-CB25DF2BDAC6}"/>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a:extLst>
            <a:ext uri="{FF2B5EF4-FFF2-40B4-BE49-F238E27FC236}">
              <a16:creationId xmlns:a16="http://schemas.microsoft.com/office/drawing/2014/main" id="{F58015B0-7E87-4BDB-BDA6-AE6253A187FD}"/>
            </a:ext>
          </a:extLst>
        </xdr:cNvPr>
        <xdr:cNvCxnSpPr/>
      </xdr:nvCxnSpPr>
      <xdr:spPr>
        <a:xfrm flipV="1">
          <a:off x="19954239" y="16276955"/>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8085DFF5-F896-4D2D-B7DC-423E6C180E3A}"/>
            </a:ext>
          </a:extLst>
        </xdr:cNvPr>
        <xdr:cNvSpPr txBox="1"/>
      </xdr:nvSpPr>
      <xdr:spPr>
        <a:xfrm>
          <a:off x="19992975" y="17640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a:extLst>
            <a:ext uri="{FF2B5EF4-FFF2-40B4-BE49-F238E27FC236}">
              <a16:creationId xmlns:a16="http://schemas.microsoft.com/office/drawing/2014/main" id="{5DC058E9-AF76-468E-88EE-B99171898685}"/>
            </a:ext>
          </a:extLst>
        </xdr:cNvPr>
        <xdr:cNvCxnSpPr/>
      </xdr:nvCxnSpPr>
      <xdr:spPr>
        <a:xfrm>
          <a:off x="19878675" y="176333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a:extLst>
            <a:ext uri="{FF2B5EF4-FFF2-40B4-BE49-F238E27FC236}">
              <a16:creationId xmlns:a16="http://schemas.microsoft.com/office/drawing/2014/main" id="{4D7AE609-6B25-4406-B9F1-BDDF8A55DECC}"/>
            </a:ext>
          </a:extLst>
        </xdr:cNvPr>
        <xdr:cNvSpPr txBox="1"/>
      </xdr:nvSpPr>
      <xdr:spPr>
        <a:xfrm>
          <a:off x="19992975" y="1605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6C3BD86B-6AD4-4B22-93A9-10932BB46752}"/>
            </a:ext>
          </a:extLst>
        </xdr:cNvPr>
        <xdr:cNvCxnSpPr/>
      </xdr:nvCxnSpPr>
      <xdr:spPr>
        <a:xfrm>
          <a:off x="19878675" y="16276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928" name="【庁舎】&#10;一人当たり面積平均値テキスト">
          <a:extLst>
            <a:ext uri="{FF2B5EF4-FFF2-40B4-BE49-F238E27FC236}">
              <a16:creationId xmlns:a16="http://schemas.microsoft.com/office/drawing/2014/main" id="{83F7E619-0FD8-4A1A-88BB-9F300E938FB3}"/>
            </a:ext>
          </a:extLst>
        </xdr:cNvPr>
        <xdr:cNvSpPr txBox="1"/>
      </xdr:nvSpPr>
      <xdr:spPr>
        <a:xfrm>
          <a:off x="19992975" y="172307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a:extLst>
            <a:ext uri="{FF2B5EF4-FFF2-40B4-BE49-F238E27FC236}">
              <a16:creationId xmlns:a16="http://schemas.microsoft.com/office/drawing/2014/main" id="{B482B1AD-5144-41AD-8353-2160DA4A7E3E}"/>
            </a:ext>
          </a:extLst>
        </xdr:cNvPr>
        <xdr:cNvSpPr/>
      </xdr:nvSpPr>
      <xdr:spPr>
        <a:xfrm>
          <a:off x="19897725" y="1725231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a:extLst>
            <a:ext uri="{FF2B5EF4-FFF2-40B4-BE49-F238E27FC236}">
              <a16:creationId xmlns:a16="http://schemas.microsoft.com/office/drawing/2014/main" id="{E89FE680-9AE2-4D2D-B56C-943E6338DDFB}"/>
            </a:ext>
          </a:extLst>
        </xdr:cNvPr>
        <xdr:cNvSpPr/>
      </xdr:nvSpPr>
      <xdr:spPr>
        <a:xfrm>
          <a:off x="19154775" y="1726628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a:extLst>
            <a:ext uri="{FF2B5EF4-FFF2-40B4-BE49-F238E27FC236}">
              <a16:creationId xmlns:a16="http://schemas.microsoft.com/office/drawing/2014/main" id="{D7E9FA0A-F823-4E39-9D4F-E67EBB144D41}"/>
            </a:ext>
          </a:extLst>
        </xdr:cNvPr>
        <xdr:cNvSpPr/>
      </xdr:nvSpPr>
      <xdr:spPr>
        <a:xfrm>
          <a:off x="18345150" y="172662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a:extLst>
            <a:ext uri="{FF2B5EF4-FFF2-40B4-BE49-F238E27FC236}">
              <a16:creationId xmlns:a16="http://schemas.microsoft.com/office/drawing/2014/main" id="{8CAA691B-BF28-4B8A-B344-F90CBFAF0F61}"/>
            </a:ext>
          </a:extLst>
        </xdr:cNvPr>
        <xdr:cNvSpPr/>
      </xdr:nvSpPr>
      <xdr:spPr>
        <a:xfrm>
          <a:off x="17554575" y="172904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933" name="フローチャート: 判断 932">
          <a:extLst>
            <a:ext uri="{FF2B5EF4-FFF2-40B4-BE49-F238E27FC236}">
              <a16:creationId xmlns:a16="http://schemas.microsoft.com/office/drawing/2014/main" id="{A845DBDD-E00E-4E2C-A2F2-9ED8CA7A8DE4}"/>
            </a:ext>
          </a:extLst>
        </xdr:cNvPr>
        <xdr:cNvSpPr/>
      </xdr:nvSpPr>
      <xdr:spPr>
        <a:xfrm>
          <a:off x="16754475" y="172904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D0480D9F-5EC1-40D4-BD0E-7F04D8FD0392}"/>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F3647F37-ECF1-4B97-9F1B-3C7AB054FF2F}"/>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1A980CA2-9813-4A9A-BA41-658C8C2C4288}"/>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C5D898DF-955C-44EF-A211-B74F428AA328}"/>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E860BC03-87E4-45CE-87B1-0FE08C129718}"/>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157480</xdr:rowOff>
    </xdr:from>
    <xdr:to>
      <xdr:col>116</xdr:col>
      <xdr:colOff>114300</xdr:colOff>
      <xdr:row>104</xdr:row>
      <xdr:rowOff>87630</xdr:rowOff>
    </xdr:to>
    <xdr:sp macro="" textlink="">
      <xdr:nvSpPr>
        <xdr:cNvPr id="939" name="楕円 938">
          <a:extLst>
            <a:ext uri="{FF2B5EF4-FFF2-40B4-BE49-F238E27FC236}">
              <a16:creationId xmlns:a16="http://schemas.microsoft.com/office/drawing/2014/main" id="{4BA1D4FF-6B5F-49F4-BE43-2B3D9281F932}"/>
            </a:ext>
          </a:extLst>
        </xdr:cNvPr>
        <xdr:cNvSpPr/>
      </xdr:nvSpPr>
      <xdr:spPr>
        <a:xfrm>
          <a:off x="19897725" y="169627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8907</xdr:rowOff>
    </xdr:from>
    <xdr:ext cx="469744" cy="259045"/>
    <xdr:sp macro="" textlink="">
      <xdr:nvSpPr>
        <xdr:cNvPr id="940" name="【庁舎】&#10;一人当たり面積該当値テキスト">
          <a:extLst>
            <a:ext uri="{FF2B5EF4-FFF2-40B4-BE49-F238E27FC236}">
              <a16:creationId xmlns:a16="http://schemas.microsoft.com/office/drawing/2014/main" id="{21D38871-A1D4-4CDB-BC12-E495F1B4E822}"/>
            </a:ext>
          </a:extLst>
        </xdr:cNvPr>
        <xdr:cNvSpPr txBox="1"/>
      </xdr:nvSpPr>
      <xdr:spPr>
        <a:xfrm>
          <a:off x="19992975" y="1681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62230</xdr:rowOff>
    </xdr:from>
    <xdr:to>
      <xdr:col>112</xdr:col>
      <xdr:colOff>38100</xdr:colOff>
      <xdr:row>104</xdr:row>
      <xdr:rowOff>163830</xdr:rowOff>
    </xdr:to>
    <xdr:sp macro="" textlink="">
      <xdr:nvSpPr>
        <xdr:cNvPr id="941" name="楕円 940">
          <a:extLst>
            <a:ext uri="{FF2B5EF4-FFF2-40B4-BE49-F238E27FC236}">
              <a16:creationId xmlns:a16="http://schemas.microsoft.com/office/drawing/2014/main" id="{0C97DE9F-9D95-4DF3-A27D-C080042BB322}"/>
            </a:ext>
          </a:extLst>
        </xdr:cNvPr>
        <xdr:cNvSpPr/>
      </xdr:nvSpPr>
      <xdr:spPr>
        <a:xfrm>
          <a:off x="19154775" y="170389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36830</xdr:rowOff>
    </xdr:from>
    <xdr:to>
      <xdr:col>116</xdr:col>
      <xdr:colOff>63500</xdr:colOff>
      <xdr:row>104</xdr:row>
      <xdr:rowOff>113030</xdr:rowOff>
    </xdr:to>
    <xdr:cxnSp macro="">
      <xdr:nvCxnSpPr>
        <xdr:cNvPr id="942" name="直線コネクタ 941">
          <a:extLst>
            <a:ext uri="{FF2B5EF4-FFF2-40B4-BE49-F238E27FC236}">
              <a16:creationId xmlns:a16="http://schemas.microsoft.com/office/drawing/2014/main" id="{C7222328-7789-46D3-BC88-4F1EADABE62E}"/>
            </a:ext>
          </a:extLst>
        </xdr:cNvPr>
        <xdr:cNvCxnSpPr/>
      </xdr:nvCxnSpPr>
      <xdr:spPr>
        <a:xfrm flipV="1">
          <a:off x="19202400" y="17010380"/>
          <a:ext cx="752475"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82550</xdr:rowOff>
    </xdr:from>
    <xdr:to>
      <xdr:col>107</xdr:col>
      <xdr:colOff>101600</xdr:colOff>
      <xdr:row>105</xdr:row>
      <xdr:rowOff>12700</xdr:rowOff>
    </xdr:to>
    <xdr:sp macro="" textlink="">
      <xdr:nvSpPr>
        <xdr:cNvPr id="943" name="楕円 942">
          <a:extLst>
            <a:ext uri="{FF2B5EF4-FFF2-40B4-BE49-F238E27FC236}">
              <a16:creationId xmlns:a16="http://schemas.microsoft.com/office/drawing/2014/main" id="{F6387C40-2210-4606-8EFC-AC6789E89643}"/>
            </a:ext>
          </a:extLst>
        </xdr:cNvPr>
        <xdr:cNvSpPr/>
      </xdr:nvSpPr>
      <xdr:spPr>
        <a:xfrm>
          <a:off x="18345150" y="170592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113030</xdr:rowOff>
    </xdr:from>
    <xdr:to>
      <xdr:col>111</xdr:col>
      <xdr:colOff>177800</xdr:colOff>
      <xdr:row>104</xdr:row>
      <xdr:rowOff>133350</xdr:rowOff>
    </xdr:to>
    <xdr:cxnSp macro="">
      <xdr:nvCxnSpPr>
        <xdr:cNvPr id="944" name="直線コネクタ 943">
          <a:extLst>
            <a:ext uri="{FF2B5EF4-FFF2-40B4-BE49-F238E27FC236}">
              <a16:creationId xmlns:a16="http://schemas.microsoft.com/office/drawing/2014/main" id="{476E0DD8-1C67-424C-BD08-1141F14A5910}"/>
            </a:ext>
          </a:extLst>
        </xdr:cNvPr>
        <xdr:cNvCxnSpPr/>
      </xdr:nvCxnSpPr>
      <xdr:spPr>
        <a:xfrm flipV="1">
          <a:off x="18392775" y="17086580"/>
          <a:ext cx="809625"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102870</xdr:rowOff>
    </xdr:from>
    <xdr:to>
      <xdr:col>102</xdr:col>
      <xdr:colOff>165100</xdr:colOff>
      <xdr:row>105</xdr:row>
      <xdr:rowOff>33020</xdr:rowOff>
    </xdr:to>
    <xdr:sp macro="" textlink="">
      <xdr:nvSpPr>
        <xdr:cNvPr id="945" name="楕円 944">
          <a:extLst>
            <a:ext uri="{FF2B5EF4-FFF2-40B4-BE49-F238E27FC236}">
              <a16:creationId xmlns:a16="http://schemas.microsoft.com/office/drawing/2014/main" id="{A77DFAA0-AF1A-43BA-9BC8-250E9F5543FE}"/>
            </a:ext>
          </a:extLst>
        </xdr:cNvPr>
        <xdr:cNvSpPr/>
      </xdr:nvSpPr>
      <xdr:spPr>
        <a:xfrm>
          <a:off x="17554575" y="170795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133350</xdr:rowOff>
    </xdr:from>
    <xdr:to>
      <xdr:col>107</xdr:col>
      <xdr:colOff>50800</xdr:colOff>
      <xdr:row>104</xdr:row>
      <xdr:rowOff>153670</xdr:rowOff>
    </xdr:to>
    <xdr:cxnSp macro="">
      <xdr:nvCxnSpPr>
        <xdr:cNvPr id="946" name="直線コネクタ 945">
          <a:extLst>
            <a:ext uri="{FF2B5EF4-FFF2-40B4-BE49-F238E27FC236}">
              <a16:creationId xmlns:a16="http://schemas.microsoft.com/office/drawing/2014/main" id="{41BA8394-1241-4E4A-AC20-090EE50A5D88}"/>
            </a:ext>
          </a:extLst>
        </xdr:cNvPr>
        <xdr:cNvCxnSpPr/>
      </xdr:nvCxnSpPr>
      <xdr:spPr>
        <a:xfrm flipV="1">
          <a:off x="17602200" y="17106900"/>
          <a:ext cx="790575"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124461</xdr:rowOff>
    </xdr:from>
    <xdr:to>
      <xdr:col>98</xdr:col>
      <xdr:colOff>38100</xdr:colOff>
      <xdr:row>105</xdr:row>
      <xdr:rowOff>54611</xdr:rowOff>
    </xdr:to>
    <xdr:sp macro="" textlink="">
      <xdr:nvSpPr>
        <xdr:cNvPr id="947" name="楕円 946">
          <a:extLst>
            <a:ext uri="{FF2B5EF4-FFF2-40B4-BE49-F238E27FC236}">
              <a16:creationId xmlns:a16="http://schemas.microsoft.com/office/drawing/2014/main" id="{818B9C00-0D91-47D1-BFEE-F214654BA9FF}"/>
            </a:ext>
          </a:extLst>
        </xdr:cNvPr>
        <xdr:cNvSpPr/>
      </xdr:nvSpPr>
      <xdr:spPr>
        <a:xfrm>
          <a:off x="16754475" y="170948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153670</xdr:rowOff>
    </xdr:from>
    <xdr:to>
      <xdr:col>102</xdr:col>
      <xdr:colOff>114300</xdr:colOff>
      <xdr:row>105</xdr:row>
      <xdr:rowOff>3811</xdr:rowOff>
    </xdr:to>
    <xdr:cxnSp macro="">
      <xdr:nvCxnSpPr>
        <xdr:cNvPr id="948" name="直線コネクタ 947">
          <a:extLst>
            <a:ext uri="{FF2B5EF4-FFF2-40B4-BE49-F238E27FC236}">
              <a16:creationId xmlns:a16="http://schemas.microsoft.com/office/drawing/2014/main" id="{452D3269-0474-4814-B903-E649F13A7D83}"/>
            </a:ext>
          </a:extLst>
        </xdr:cNvPr>
        <xdr:cNvCxnSpPr/>
      </xdr:nvCxnSpPr>
      <xdr:spPr>
        <a:xfrm flipV="1">
          <a:off x="16802100" y="17127220"/>
          <a:ext cx="8001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949" name="n_1aveValue【庁舎】&#10;一人当たり面積">
          <a:extLst>
            <a:ext uri="{FF2B5EF4-FFF2-40B4-BE49-F238E27FC236}">
              <a16:creationId xmlns:a16="http://schemas.microsoft.com/office/drawing/2014/main" id="{C32DB3BB-0561-4384-919E-79A0BEECB9F9}"/>
            </a:ext>
          </a:extLst>
        </xdr:cNvPr>
        <xdr:cNvSpPr txBox="1"/>
      </xdr:nvSpPr>
      <xdr:spPr>
        <a:xfrm>
          <a:off x="18983402" y="17355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950" name="n_2aveValue【庁舎】&#10;一人当たり面積">
          <a:extLst>
            <a:ext uri="{FF2B5EF4-FFF2-40B4-BE49-F238E27FC236}">
              <a16:creationId xmlns:a16="http://schemas.microsoft.com/office/drawing/2014/main" id="{B43AE03E-C0F0-4F24-A5DE-E216D78773D6}"/>
            </a:ext>
          </a:extLst>
        </xdr:cNvPr>
        <xdr:cNvSpPr txBox="1"/>
      </xdr:nvSpPr>
      <xdr:spPr>
        <a:xfrm>
          <a:off x="18183302" y="17365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951" name="n_3aveValue【庁舎】&#10;一人当たり面積">
          <a:extLst>
            <a:ext uri="{FF2B5EF4-FFF2-40B4-BE49-F238E27FC236}">
              <a16:creationId xmlns:a16="http://schemas.microsoft.com/office/drawing/2014/main" id="{F9DB5F1F-4165-4BCB-87E3-092B6641316D}"/>
            </a:ext>
          </a:extLst>
        </xdr:cNvPr>
        <xdr:cNvSpPr txBox="1"/>
      </xdr:nvSpPr>
      <xdr:spPr>
        <a:xfrm>
          <a:off x="17383202" y="17383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952" name="n_4aveValue【庁舎】&#10;一人当たり面積">
          <a:extLst>
            <a:ext uri="{FF2B5EF4-FFF2-40B4-BE49-F238E27FC236}">
              <a16:creationId xmlns:a16="http://schemas.microsoft.com/office/drawing/2014/main" id="{DB73D85C-1D5C-4535-A53E-80B44C5A53C3}"/>
            </a:ext>
          </a:extLst>
        </xdr:cNvPr>
        <xdr:cNvSpPr txBox="1"/>
      </xdr:nvSpPr>
      <xdr:spPr>
        <a:xfrm>
          <a:off x="16592627" y="17383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8907</xdr:rowOff>
    </xdr:from>
    <xdr:ext cx="469744" cy="259045"/>
    <xdr:sp macro="" textlink="">
      <xdr:nvSpPr>
        <xdr:cNvPr id="953" name="n_1mainValue【庁舎】&#10;一人当たり面積">
          <a:extLst>
            <a:ext uri="{FF2B5EF4-FFF2-40B4-BE49-F238E27FC236}">
              <a16:creationId xmlns:a16="http://schemas.microsoft.com/office/drawing/2014/main" id="{3DFD79A7-579F-41F1-B253-E7D37AA19C73}"/>
            </a:ext>
          </a:extLst>
        </xdr:cNvPr>
        <xdr:cNvSpPr txBox="1"/>
      </xdr:nvSpPr>
      <xdr:spPr>
        <a:xfrm>
          <a:off x="18983402" y="1681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29227</xdr:rowOff>
    </xdr:from>
    <xdr:ext cx="469744" cy="259045"/>
    <xdr:sp macro="" textlink="">
      <xdr:nvSpPr>
        <xdr:cNvPr id="954" name="n_2mainValue【庁舎】&#10;一人当たり面積">
          <a:extLst>
            <a:ext uri="{FF2B5EF4-FFF2-40B4-BE49-F238E27FC236}">
              <a16:creationId xmlns:a16="http://schemas.microsoft.com/office/drawing/2014/main" id="{EE050B3B-72A8-466F-97A0-FF06124A533F}"/>
            </a:ext>
          </a:extLst>
        </xdr:cNvPr>
        <xdr:cNvSpPr txBox="1"/>
      </xdr:nvSpPr>
      <xdr:spPr>
        <a:xfrm>
          <a:off x="18183302" y="1682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49547</xdr:rowOff>
    </xdr:from>
    <xdr:ext cx="469744" cy="259045"/>
    <xdr:sp macro="" textlink="">
      <xdr:nvSpPr>
        <xdr:cNvPr id="955" name="n_3mainValue【庁舎】&#10;一人当たり面積">
          <a:extLst>
            <a:ext uri="{FF2B5EF4-FFF2-40B4-BE49-F238E27FC236}">
              <a16:creationId xmlns:a16="http://schemas.microsoft.com/office/drawing/2014/main" id="{79F39A4D-0517-41DB-82AA-54C3E20E97FB}"/>
            </a:ext>
          </a:extLst>
        </xdr:cNvPr>
        <xdr:cNvSpPr txBox="1"/>
      </xdr:nvSpPr>
      <xdr:spPr>
        <a:xfrm>
          <a:off x="17383202" y="1684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71138</xdr:rowOff>
    </xdr:from>
    <xdr:ext cx="469744" cy="259045"/>
    <xdr:sp macro="" textlink="">
      <xdr:nvSpPr>
        <xdr:cNvPr id="956" name="n_4mainValue【庁舎】&#10;一人当たり面積">
          <a:extLst>
            <a:ext uri="{FF2B5EF4-FFF2-40B4-BE49-F238E27FC236}">
              <a16:creationId xmlns:a16="http://schemas.microsoft.com/office/drawing/2014/main" id="{C7E7704C-55FA-42D3-81C3-35EA91E66B5A}"/>
            </a:ext>
          </a:extLst>
        </xdr:cNvPr>
        <xdr:cNvSpPr txBox="1"/>
      </xdr:nvSpPr>
      <xdr:spPr>
        <a:xfrm>
          <a:off x="16592627" y="1687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72DD79C3-EA11-4FE8-9F70-EDAF44E97A70}"/>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A18EAC68-6D1D-427B-A8FA-584FD840B066}"/>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4FE19633-57BA-401E-B687-4C9751A58281}"/>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図書館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年度末に新図書館が竣工した。このため、有形固定資産減価償却率・一人当たり面積ともに大きな変動があった。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年度から一部事務組合である奥能登クリーン組合を連結しており、令和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年度に奥能登クリーン組合において新焼却施設が完成したことから償却率が減少したものである。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消防施設</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の有形固定資産減価償却率は、類似団体と比較すると低い数値となっている。これは、平成２７年度中に新たな消防庁舎を整備したことが要因である。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の有形固定資産減価償却率は、類似団体と比較すると非常に高い数値となっている。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年度に議場の改修工事が完了したため、減価償却率は減少したものの、庁舎自体、</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開庁から４０年以上経過しており、これまでも耐震補強等の改修をしながら長寿命化を図ってきた。今後は、空き施設の改修による移転も含めて検討していく必要がある。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72.16.0.51\&#36001;&#25919;&#35506;\03%20&#30707;&#24029;&#30476;&#24066;&#30010;&#25903;&#25588;&#35506;&#38306;&#20418;\R8&#24066;&#30010;&#25903;&#25588;&#35506;&#38306;&#20418;\19_&#12304;9&#26376;18&#26085;&#32224;&#20999;&#12305;&#36001;&#25919;&#29366;&#27841;&#36039;&#26009;&#38598;\02_&#25552;&#20986;&#29992;\&#12304;&#36001;&#25919;&#29366;&#27841;&#36039;&#26009;&#38598;&#12305;_172057_&#29664;&#27954;&#24066;_2024(2&#22238;&#30446;).xlsx" TargetMode="External"/><Relationship Id="rId1" Type="http://schemas.openxmlformats.org/officeDocument/2006/relationships/externalLinkPath" Target="&#12304;&#36001;&#25919;&#29366;&#27841;&#36039;&#26009;&#38598;&#12305;_172057_&#29664;&#27954;&#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47.5</v>
          </cell>
          <cell r="BX51">
            <v>28.8</v>
          </cell>
          <cell r="CF51">
            <v>27.8</v>
          </cell>
        </row>
        <row r="53">
          <cell r="BP53">
            <v>58.1</v>
          </cell>
          <cell r="BX53">
            <v>59.8</v>
          </cell>
          <cell r="CF53">
            <v>61.1</v>
          </cell>
          <cell r="CN53">
            <v>62.8</v>
          </cell>
          <cell r="CV53">
            <v>64.599999999999994</v>
          </cell>
        </row>
        <row r="55">
          <cell r="AN55" t="str">
            <v>類似団体内平均値</v>
          </cell>
          <cell r="BP55">
            <v>41.5</v>
          </cell>
          <cell r="BX55">
            <v>25.2</v>
          </cell>
          <cell r="CF55">
            <v>15.7</v>
          </cell>
          <cell r="CN55">
            <v>10.199999999999999</v>
          </cell>
          <cell r="CV55">
            <v>10.5</v>
          </cell>
        </row>
        <row r="57">
          <cell r="BP57">
            <v>61.7</v>
          </cell>
          <cell r="BX57">
            <v>62.5</v>
          </cell>
          <cell r="CF57">
            <v>64.3</v>
          </cell>
          <cell r="CN57">
            <v>64.7</v>
          </cell>
          <cell r="CV57">
            <v>65.7</v>
          </cell>
        </row>
        <row r="72">
          <cell r="BP72" t="str">
            <v>R02</v>
          </cell>
          <cell r="BX72" t="str">
            <v>R03</v>
          </cell>
          <cell r="CF72" t="str">
            <v>R04</v>
          </cell>
          <cell r="CN72" t="str">
            <v>R05</v>
          </cell>
          <cell r="CV72" t="str">
            <v>R06</v>
          </cell>
        </row>
        <row r="73">
          <cell r="AN73" t="str">
            <v>当該団体値</v>
          </cell>
          <cell r="BP73">
            <v>47.5</v>
          </cell>
          <cell r="BX73">
            <v>28.8</v>
          </cell>
          <cell r="CF73">
            <v>27.8</v>
          </cell>
        </row>
        <row r="75">
          <cell r="BP75">
            <v>13.7</v>
          </cell>
          <cell r="BX75">
            <v>13.6</v>
          </cell>
          <cell r="CF75">
            <v>14.1</v>
          </cell>
          <cell r="CN75">
            <v>15.1</v>
          </cell>
          <cell r="CV75">
            <v>16.3</v>
          </cell>
        </row>
        <row r="77">
          <cell r="AN77" t="str">
            <v>類似団体内平均値</v>
          </cell>
          <cell r="BP77">
            <v>41.5</v>
          </cell>
          <cell r="BX77">
            <v>25.2</v>
          </cell>
          <cell r="CF77">
            <v>15.7</v>
          </cell>
          <cell r="CN77">
            <v>10.199999999999999</v>
          </cell>
          <cell r="CV77">
            <v>10.5</v>
          </cell>
        </row>
        <row r="79">
          <cell r="BP79">
            <v>9.1999999999999993</v>
          </cell>
          <cell r="BX79">
            <v>8.9</v>
          </cell>
          <cell r="CF79">
            <v>8.9</v>
          </cell>
          <cell r="CN79">
            <v>9</v>
          </cell>
          <cell r="CV79">
            <v>8.9</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85470396</v>
      </c>
      <c r="BO4" s="436"/>
      <c r="BP4" s="436"/>
      <c r="BQ4" s="436"/>
      <c r="BR4" s="436"/>
      <c r="BS4" s="436"/>
      <c r="BT4" s="436"/>
      <c r="BU4" s="437"/>
      <c r="BV4" s="435">
        <v>23536791</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31.7</v>
      </c>
      <c r="CU4" s="576"/>
      <c r="CV4" s="576"/>
      <c r="CW4" s="576"/>
      <c r="CX4" s="576"/>
      <c r="CY4" s="576"/>
      <c r="CZ4" s="576"/>
      <c r="DA4" s="577"/>
      <c r="DB4" s="575">
        <v>24</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81491962</v>
      </c>
      <c r="BO5" s="407"/>
      <c r="BP5" s="407"/>
      <c r="BQ5" s="407"/>
      <c r="BR5" s="407"/>
      <c r="BS5" s="407"/>
      <c r="BT5" s="407"/>
      <c r="BU5" s="408"/>
      <c r="BV5" s="406">
        <v>20324530</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99.2</v>
      </c>
      <c r="CU5" s="404"/>
      <c r="CV5" s="404"/>
      <c r="CW5" s="404"/>
      <c r="CX5" s="404"/>
      <c r="CY5" s="404"/>
      <c r="CZ5" s="404"/>
      <c r="DA5" s="405"/>
      <c r="DB5" s="403">
        <v>96.8</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3978434</v>
      </c>
      <c r="BO6" s="407"/>
      <c r="BP6" s="407"/>
      <c r="BQ6" s="407"/>
      <c r="BR6" s="407"/>
      <c r="BS6" s="407"/>
      <c r="BT6" s="407"/>
      <c r="BU6" s="408"/>
      <c r="BV6" s="406">
        <v>3212261</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99.2</v>
      </c>
      <c r="CU6" s="550"/>
      <c r="CV6" s="550"/>
      <c r="CW6" s="550"/>
      <c r="CX6" s="550"/>
      <c r="CY6" s="550"/>
      <c r="CZ6" s="550"/>
      <c r="DA6" s="551"/>
      <c r="DB6" s="549">
        <v>97.2</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1825559</v>
      </c>
      <c r="BO7" s="407"/>
      <c r="BP7" s="407"/>
      <c r="BQ7" s="407"/>
      <c r="BR7" s="407"/>
      <c r="BS7" s="407"/>
      <c r="BT7" s="407"/>
      <c r="BU7" s="408"/>
      <c r="BV7" s="406">
        <v>1553855</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6782958</v>
      </c>
      <c r="CU7" s="407"/>
      <c r="CV7" s="407"/>
      <c r="CW7" s="407"/>
      <c r="CX7" s="407"/>
      <c r="CY7" s="407"/>
      <c r="CZ7" s="407"/>
      <c r="DA7" s="408"/>
      <c r="DB7" s="406">
        <v>6915944</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2152875</v>
      </c>
      <c r="BO8" s="407"/>
      <c r="BP8" s="407"/>
      <c r="BQ8" s="407"/>
      <c r="BR8" s="407"/>
      <c r="BS8" s="407"/>
      <c r="BT8" s="407"/>
      <c r="BU8" s="408"/>
      <c r="BV8" s="406">
        <v>1658406</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0.22</v>
      </c>
      <c r="CU8" s="510"/>
      <c r="CV8" s="510"/>
      <c r="CW8" s="510"/>
      <c r="CX8" s="510"/>
      <c r="CY8" s="510"/>
      <c r="CZ8" s="510"/>
      <c r="DA8" s="511"/>
      <c r="DB8" s="509">
        <v>0.22</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12929</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110</v>
      </c>
      <c r="AV9" s="465"/>
      <c r="AW9" s="465"/>
      <c r="AX9" s="465"/>
      <c r="AY9" s="420" t="s">
        <v>111</v>
      </c>
      <c r="AZ9" s="421"/>
      <c r="BA9" s="421"/>
      <c r="BB9" s="421"/>
      <c r="BC9" s="421"/>
      <c r="BD9" s="421"/>
      <c r="BE9" s="421"/>
      <c r="BF9" s="421"/>
      <c r="BG9" s="421"/>
      <c r="BH9" s="421"/>
      <c r="BI9" s="421"/>
      <c r="BJ9" s="421"/>
      <c r="BK9" s="421"/>
      <c r="BL9" s="421"/>
      <c r="BM9" s="422"/>
      <c r="BN9" s="406">
        <v>494469</v>
      </c>
      <c r="BO9" s="407"/>
      <c r="BP9" s="407"/>
      <c r="BQ9" s="407"/>
      <c r="BR9" s="407"/>
      <c r="BS9" s="407"/>
      <c r="BT9" s="407"/>
      <c r="BU9" s="408"/>
      <c r="BV9" s="406">
        <v>1275990</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7.6</v>
      </c>
      <c r="CU9" s="404"/>
      <c r="CV9" s="404"/>
      <c r="CW9" s="404"/>
      <c r="CX9" s="404"/>
      <c r="CY9" s="404"/>
      <c r="CZ9" s="404"/>
      <c r="DA9" s="405"/>
      <c r="DB9" s="403">
        <v>8.8000000000000007</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113</v>
      </c>
      <c r="M10" s="363"/>
      <c r="N10" s="363"/>
      <c r="O10" s="363"/>
      <c r="P10" s="363"/>
      <c r="Q10" s="364"/>
      <c r="R10" s="359">
        <v>14625</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110</v>
      </c>
      <c r="AV10" s="465"/>
      <c r="AW10" s="465"/>
      <c r="AX10" s="465"/>
      <c r="AY10" s="420" t="s">
        <v>115</v>
      </c>
      <c r="AZ10" s="421"/>
      <c r="BA10" s="421"/>
      <c r="BB10" s="421"/>
      <c r="BC10" s="421"/>
      <c r="BD10" s="421"/>
      <c r="BE10" s="421"/>
      <c r="BF10" s="421"/>
      <c r="BG10" s="421"/>
      <c r="BH10" s="421"/>
      <c r="BI10" s="421"/>
      <c r="BJ10" s="421"/>
      <c r="BK10" s="421"/>
      <c r="BL10" s="421"/>
      <c r="BM10" s="422"/>
      <c r="BN10" s="406">
        <v>377</v>
      </c>
      <c r="BO10" s="407"/>
      <c r="BP10" s="407"/>
      <c r="BQ10" s="407"/>
      <c r="BR10" s="407"/>
      <c r="BS10" s="407"/>
      <c r="BT10" s="407"/>
      <c r="BU10" s="408"/>
      <c r="BV10" s="406">
        <v>1265</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110</v>
      </c>
      <c r="AV11" s="465"/>
      <c r="AW11" s="465"/>
      <c r="AX11" s="465"/>
      <c r="AY11" s="420" t="s">
        <v>120</v>
      </c>
      <c r="AZ11" s="421"/>
      <c r="BA11" s="421"/>
      <c r="BB11" s="421"/>
      <c r="BC11" s="421"/>
      <c r="BD11" s="421"/>
      <c r="BE11" s="421"/>
      <c r="BF11" s="421"/>
      <c r="BG11" s="421"/>
      <c r="BH11" s="421"/>
      <c r="BI11" s="421"/>
      <c r="BJ11" s="421"/>
      <c r="BK11" s="421"/>
      <c r="BL11" s="421"/>
      <c r="BM11" s="422"/>
      <c r="BN11" s="406">
        <v>5700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11374</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0</v>
      </c>
      <c r="BO12" s="407"/>
      <c r="BP12" s="407"/>
      <c r="BQ12" s="407"/>
      <c r="BR12" s="407"/>
      <c r="BS12" s="407"/>
      <c r="BT12" s="407"/>
      <c r="BU12" s="408"/>
      <c r="BV12" s="406">
        <v>2281843</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11300</v>
      </c>
      <c r="S13" s="494"/>
      <c r="T13" s="494"/>
      <c r="U13" s="494"/>
      <c r="V13" s="495"/>
      <c r="W13" s="496" t="s">
        <v>131</v>
      </c>
      <c r="X13" s="392"/>
      <c r="Y13" s="392"/>
      <c r="Z13" s="392"/>
      <c r="AA13" s="392"/>
      <c r="AB13" s="393"/>
      <c r="AC13" s="359">
        <v>613</v>
      </c>
      <c r="AD13" s="360"/>
      <c r="AE13" s="360"/>
      <c r="AF13" s="360"/>
      <c r="AG13" s="361"/>
      <c r="AH13" s="359">
        <v>838</v>
      </c>
      <c r="AI13" s="360"/>
      <c r="AJ13" s="360"/>
      <c r="AK13" s="360"/>
      <c r="AL13" s="419"/>
      <c r="AM13" s="463" t="s">
        <v>132</v>
      </c>
      <c r="AN13" s="363"/>
      <c r="AO13" s="363"/>
      <c r="AP13" s="363"/>
      <c r="AQ13" s="363"/>
      <c r="AR13" s="363"/>
      <c r="AS13" s="363"/>
      <c r="AT13" s="364"/>
      <c r="AU13" s="464" t="s">
        <v>90</v>
      </c>
      <c r="AV13" s="465"/>
      <c r="AW13" s="465"/>
      <c r="AX13" s="465"/>
      <c r="AY13" s="420" t="s">
        <v>133</v>
      </c>
      <c r="AZ13" s="421"/>
      <c r="BA13" s="421"/>
      <c r="BB13" s="421"/>
      <c r="BC13" s="421"/>
      <c r="BD13" s="421"/>
      <c r="BE13" s="421"/>
      <c r="BF13" s="421"/>
      <c r="BG13" s="421"/>
      <c r="BH13" s="421"/>
      <c r="BI13" s="421"/>
      <c r="BJ13" s="421"/>
      <c r="BK13" s="421"/>
      <c r="BL13" s="421"/>
      <c r="BM13" s="422"/>
      <c r="BN13" s="406">
        <v>500546</v>
      </c>
      <c r="BO13" s="407"/>
      <c r="BP13" s="407"/>
      <c r="BQ13" s="407"/>
      <c r="BR13" s="407"/>
      <c r="BS13" s="407"/>
      <c r="BT13" s="407"/>
      <c r="BU13" s="408"/>
      <c r="BV13" s="406">
        <v>-1004588</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16.3</v>
      </c>
      <c r="CU13" s="404"/>
      <c r="CV13" s="404"/>
      <c r="CW13" s="404"/>
      <c r="CX13" s="404"/>
      <c r="CY13" s="404"/>
      <c r="CZ13" s="404"/>
      <c r="DA13" s="405"/>
      <c r="DB13" s="403">
        <v>15.1</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12574</v>
      </c>
      <c r="S14" s="494"/>
      <c r="T14" s="494"/>
      <c r="U14" s="494"/>
      <c r="V14" s="495"/>
      <c r="W14" s="497"/>
      <c r="X14" s="395"/>
      <c r="Y14" s="395"/>
      <c r="Z14" s="395"/>
      <c r="AA14" s="395"/>
      <c r="AB14" s="396"/>
      <c r="AC14" s="486">
        <v>10.3</v>
      </c>
      <c r="AD14" s="487"/>
      <c r="AE14" s="487"/>
      <c r="AF14" s="487"/>
      <c r="AG14" s="488"/>
      <c r="AH14" s="486">
        <v>12.3</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12487</v>
      </c>
      <c r="S15" s="494"/>
      <c r="T15" s="494"/>
      <c r="U15" s="494"/>
      <c r="V15" s="495"/>
      <c r="W15" s="496" t="s">
        <v>137</v>
      </c>
      <c r="X15" s="392"/>
      <c r="Y15" s="392"/>
      <c r="Z15" s="392"/>
      <c r="AA15" s="392"/>
      <c r="AB15" s="393"/>
      <c r="AC15" s="359">
        <v>1520</v>
      </c>
      <c r="AD15" s="360"/>
      <c r="AE15" s="360"/>
      <c r="AF15" s="360"/>
      <c r="AG15" s="361"/>
      <c r="AH15" s="359">
        <v>1801</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1355733</v>
      </c>
      <c r="BO15" s="436"/>
      <c r="BP15" s="436"/>
      <c r="BQ15" s="436"/>
      <c r="BR15" s="436"/>
      <c r="BS15" s="436"/>
      <c r="BT15" s="436"/>
      <c r="BU15" s="437"/>
      <c r="BV15" s="435">
        <v>1448048</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25.6</v>
      </c>
      <c r="AD16" s="487"/>
      <c r="AE16" s="487"/>
      <c r="AF16" s="487"/>
      <c r="AG16" s="488"/>
      <c r="AH16" s="486">
        <v>26.4</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6465218</v>
      </c>
      <c r="BO16" s="407"/>
      <c r="BP16" s="407"/>
      <c r="BQ16" s="407"/>
      <c r="BR16" s="407"/>
      <c r="BS16" s="407"/>
      <c r="BT16" s="407"/>
      <c r="BU16" s="408"/>
      <c r="BV16" s="406">
        <v>6549067</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141</v>
      </c>
      <c r="S17" s="484"/>
      <c r="T17" s="484"/>
      <c r="U17" s="484"/>
      <c r="V17" s="485"/>
      <c r="W17" s="496" t="s">
        <v>144</v>
      </c>
      <c r="X17" s="392"/>
      <c r="Y17" s="392"/>
      <c r="Z17" s="392"/>
      <c r="AA17" s="392"/>
      <c r="AB17" s="393"/>
      <c r="AC17" s="359">
        <v>3796</v>
      </c>
      <c r="AD17" s="360"/>
      <c r="AE17" s="360"/>
      <c r="AF17" s="360"/>
      <c r="AG17" s="361"/>
      <c r="AH17" s="359">
        <v>4195</v>
      </c>
      <c r="AI17" s="360"/>
      <c r="AJ17" s="360"/>
      <c r="AK17" s="360"/>
      <c r="AL17" s="419"/>
      <c r="AM17" s="463"/>
      <c r="AN17" s="363"/>
      <c r="AO17" s="363"/>
      <c r="AP17" s="363"/>
      <c r="AQ17" s="363"/>
      <c r="AR17" s="363"/>
      <c r="AS17" s="363"/>
      <c r="AT17" s="364"/>
      <c r="AU17" s="464"/>
      <c r="AV17" s="465"/>
      <c r="AW17" s="465"/>
      <c r="AX17" s="465"/>
      <c r="AY17" s="420" t="s">
        <v>145</v>
      </c>
      <c r="AZ17" s="421"/>
      <c r="BA17" s="421"/>
      <c r="BB17" s="421"/>
      <c r="BC17" s="421"/>
      <c r="BD17" s="421"/>
      <c r="BE17" s="421"/>
      <c r="BF17" s="421"/>
      <c r="BG17" s="421"/>
      <c r="BH17" s="421"/>
      <c r="BI17" s="421"/>
      <c r="BJ17" s="421"/>
      <c r="BK17" s="421"/>
      <c r="BL17" s="421"/>
      <c r="BM17" s="422"/>
      <c r="BN17" s="406">
        <v>1660172</v>
      </c>
      <c r="BO17" s="407"/>
      <c r="BP17" s="407"/>
      <c r="BQ17" s="407"/>
      <c r="BR17" s="407"/>
      <c r="BS17" s="407"/>
      <c r="BT17" s="407"/>
      <c r="BU17" s="408"/>
      <c r="BV17" s="406">
        <v>1786169</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146</v>
      </c>
      <c r="C18" s="457"/>
      <c r="D18" s="457"/>
      <c r="E18" s="458"/>
      <c r="F18" s="458"/>
      <c r="G18" s="458"/>
      <c r="H18" s="458"/>
      <c r="I18" s="458"/>
      <c r="J18" s="458"/>
      <c r="K18" s="458"/>
      <c r="L18" s="459">
        <v>247.2</v>
      </c>
      <c r="M18" s="459"/>
      <c r="N18" s="459"/>
      <c r="O18" s="459"/>
      <c r="P18" s="459"/>
      <c r="Q18" s="459"/>
      <c r="R18" s="460"/>
      <c r="S18" s="460"/>
      <c r="T18" s="460"/>
      <c r="U18" s="460"/>
      <c r="V18" s="461"/>
      <c r="W18" s="477"/>
      <c r="X18" s="478"/>
      <c r="Y18" s="478"/>
      <c r="Z18" s="478"/>
      <c r="AA18" s="478"/>
      <c r="AB18" s="502"/>
      <c r="AC18" s="376">
        <v>64</v>
      </c>
      <c r="AD18" s="377"/>
      <c r="AE18" s="377"/>
      <c r="AF18" s="377"/>
      <c r="AG18" s="462"/>
      <c r="AH18" s="376">
        <v>61.4</v>
      </c>
      <c r="AI18" s="377"/>
      <c r="AJ18" s="377"/>
      <c r="AK18" s="377"/>
      <c r="AL18" s="378"/>
      <c r="AM18" s="463"/>
      <c r="AN18" s="363"/>
      <c r="AO18" s="363"/>
      <c r="AP18" s="363"/>
      <c r="AQ18" s="363"/>
      <c r="AR18" s="363"/>
      <c r="AS18" s="363"/>
      <c r="AT18" s="364"/>
      <c r="AU18" s="464"/>
      <c r="AV18" s="465"/>
      <c r="AW18" s="465"/>
      <c r="AX18" s="465"/>
      <c r="AY18" s="420" t="s">
        <v>147</v>
      </c>
      <c r="AZ18" s="421"/>
      <c r="BA18" s="421"/>
      <c r="BB18" s="421"/>
      <c r="BC18" s="421"/>
      <c r="BD18" s="421"/>
      <c r="BE18" s="421"/>
      <c r="BF18" s="421"/>
      <c r="BG18" s="421"/>
      <c r="BH18" s="421"/>
      <c r="BI18" s="421"/>
      <c r="BJ18" s="421"/>
      <c r="BK18" s="421"/>
      <c r="BL18" s="421"/>
      <c r="BM18" s="422"/>
      <c r="BN18" s="406">
        <v>6841920</v>
      </c>
      <c r="BO18" s="407"/>
      <c r="BP18" s="407"/>
      <c r="BQ18" s="407"/>
      <c r="BR18" s="407"/>
      <c r="BS18" s="407"/>
      <c r="BT18" s="407"/>
      <c r="BU18" s="408"/>
      <c r="BV18" s="406">
        <v>6804932</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148</v>
      </c>
      <c r="C19" s="457"/>
      <c r="D19" s="457"/>
      <c r="E19" s="458"/>
      <c r="F19" s="458"/>
      <c r="G19" s="458"/>
      <c r="H19" s="458"/>
      <c r="I19" s="458"/>
      <c r="J19" s="458"/>
      <c r="K19" s="458"/>
      <c r="L19" s="466">
        <v>52</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149</v>
      </c>
      <c r="AZ19" s="421"/>
      <c r="BA19" s="421"/>
      <c r="BB19" s="421"/>
      <c r="BC19" s="421"/>
      <c r="BD19" s="421"/>
      <c r="BE19" s="421"/>
      <c r="BF19" s="421"/>
      <c r="BG19" s="421"/>
      <c r="BH19" s="421"/>
      <c r="BI19" s="421"/>
      <c r="BJ19" s="421"/>
      <c r="BK19" s="421"/>
      <c r="BL19" s="421"/>
      <c r="BM19" s="422"/>
      <c r="BN19" s="406">
        <v>19475516</v>
      </c>
      <c r="BO19" s="407"/>
      <c r="BP19" s="407"/>
      <c r="BQ19" s="407"/>
      <c r="BR19" s="407"/>
      <c r="BS19" s="407"/>
      <c r="BT19" s="407"/>
      <c r="BU19" s="408"/>
      <c r="BV19" s="406">
        <v>17864425</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150</v>
      </c>
      <c r="C20" s="457"/>
      <c r="D20" s="457"/>
      <c r="E20" s="458"/>
      <c r="F20" s="458"/>
      <c r="G20" s="458"/>
      <c r="H20" s="458"/>
      <c r="I20" s="458"/>
      <c r="J20" s="458"/>
      <c r="K20" s="458"/>
      <c r="L20" s="466">
        <v>5517</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151</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152</v>
      </c>
      <c r="C22" s="383"/>
      <c r="D22" s="384"/>
      <c r="E22" s="391" t="s">
        <v>1</v>
      </c>
      <c r="F22" s="392"/>
      <c r="G22" s="392"/>
      <c r="H22" s="392"/>
      <c r="I22" s="392"/>
      <c r="J22" s="392"/>
      <c r="K22" s="393"/>
      <c r="L22" s="391" t="s">
        <v>153</v>
      </c>
      <c r="M22" s="392"/>
      <c r="N22" s="392"/>
      <c r="O22" s="392"/>
      <c r="P22" s="393"/>
      <c r="Q22" s="397" t="s">
        <v>154</v>
      </c>
      <c r="R22" s="398"/>
      <c r="S22" s="398"/>
      <c r="T22" s="398"/>
      <c r="U22" s="398"/>
      <c r="V22" s="399"/>
      <c r="W22" s="448" t="s">
        <v>155</v>
      </c>
      <c r="X22" s="383"/>
      <c r="Y22" s="384"/>
      <c r="Z22" s="391" t="s">
        <v>1</v>
      </c>
      <c r="AA22" s="392"/>
      <c r="AB22" s="392"/>
      <c r="AC22" s="392"/>
      <c r="AD22" s="392"/>
      <c r="AE22" s="392"/>
      <c r="AF22" s="392"/>
      <c r="AG22" s="393"/>
      <c r="AH22" s="409" t="s">
        <v>156</v>
      </c>
      <c r="AI22" s="392"/>
      <c r="AJ22" s="392"/>
      <c r="AK22" s="392"/>
      <c r="AL22" s="393"/>
      <c r="AM22" s="409" t="s">
        <v>157</v>
      </c>
      <c r="AN22" s="410"/>
      <c r="AO22" s="410"/>
      <c r="AP22" s="410"/>
      <c r="AQ22" s="410"/>
      <c r="AR22" s="411"/>
      <c r="AS22" s="397" t="s">
        <v>154</v>
      </c>
      <c r="AT22" s="398"/>
      <c r="AU22" s="398"/>
      <c r="AV22" s="398"/>
      <c r="AW22" s="398"/>
      <c r="AX22" s="415"/>
      <c r="AY22" s="432" t="s">
        <v>158</v>
      </c>
      <c r="AZ22" s="433"/>
      <c r="BA22" s="433"/>
      <c r="BB22" s="433"/>
      <c r="BC22" s="433"/>
      <c r="BD22" s="433"/>
      <c r="BE22" s="433"/>
      <c r="BF22" s="433"/>
      <c r="BG22" s="433"/>
      <c r="BH22" s="433"/>
      <c r="BI22" s="433"/>
      <c r="BJ22" s="433"/>
      <c r="BK22" s="433"/>
      <c r="BL22" s="433"/>
      <c r="BM22" s="434"/>
      <c r="BN22" s="435">
        <v>43679482</v>
      </c>
      <c r="BO22" s="436"/>
      <c r="BP22" s="436"/>
      <c r="BQ22" s="436"/>
      <c r="BR22" s="436"/>
      <c r="BS22" s="436"/>
      <c r="BT22" s="436"/>
      <c r="BU22" s="437"/>
      <c r="BV22" s="435">
        <v>15590867</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159</v>
      </c>
      <c r="AZ23" s="421"/>
      <c r="BA23" s="421"/>
      <c r="BB23" s="421"/>
      <c r="BC23" s="421"/>
      <c r="BD23" s="421"/>
      <c r="BE23" s="421"/>
      <c r="BF23" s="421"/>
      <c r="BG23" s="421"/>
      <c r="BH23" s="421"/>
      <c r="BI23" s="421"/>
      <c r="BJ23" s="421"/>
      <c r="BK23" s="421"/>
      <c r="BL23" s="421"/>
      <c r="BM23" s="422"/>
      <c r="BN23" s="406">
        <v>11032809</v>
      </c>
      <c r="BO23" s="407"/>
      <c r="BP23" s="407"/>
      <c r="BQ23" s="407"/>
      <c r="BR23" s="407"/>
      <c r="BS23" s="407"/>
      <c r="BT23" s="407"/>
      <c r="BU23" s="408"/>
      <c r="BV23" s="406">
        <v>11218998</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160</v>
      </c>
      <c r="F24" s="363"/>
      <c r="G24" s="363"/>
      <c r="H24" s="363"/>
      <c r="I24" s="363"/>
      <c r="J24" s="363"/>
      <c r="K24" s="364"/>
      <c r="L24" s="359">
        <v>1</v>
      </c>
      <c r="M24" s="360"/>
      <c r="N24" s="360"/>
      <c r="O24" s="360"/>
      <c r="P24" s="361"/>
      <c r="Q24" s="359">
        <v>3915</v>
      </c>
      <c r="R24" s="360"/>
      <c r="S24" s="360"/>
      <c r="T24" s="360"/>
      <c r="U24" s="360"/>
      <c r="V24" s="361"/>
      <c r="W24" s="449"/>
      <c r="X24" s="386"/>
      <c r="Y24" s="387"/>
      <c r="Z24" s="362" t="s">
        <v>161</v>
      </c>
      <c r="AA24" s="363"/>
      <c r="AB24" s="363"/>
      <c r="AC24" s="363"/>
      <c r="AD24" s="363"/>
      <c r="AE24" s="363"/>
      <c r="AF24" s="363"/>
      <c r="AG24" s="364"/>
      <c r="AH24" s="359">
        <v>175</v>
      </c>
      <c r="AI24" s="360"/>
      <c r="AJ24" s="360"/>
      <c r="AK24" s="360"/>
      <c r="AL24" s="361"/>
      <c r="AM24" s="359">
        <v>545475</v>
      </c>
      <c r="AN24" s="360"/>
      <c r="AO24" s="360"/>
      <c r="AP24" s="360"/>
      <c r="AQ24" s="360"/>
      <c r="AR24" s="361"/>
      <c r="AS24" s="359">
        <v>3117</v>
      </c>
      <c r="AT24" s="360"/>
      <c r="AU24" s="360"/>
      <c r="AV24" s="360"/>
      <c r="AW24" s="360"/>
      <c r="AX24" s="419"/>
      <c r="AY24" s="379" t="s">
        <v>162</v>
      </c>
      <c r="AZ24" s="380"/>
      <c r="BA24" s="380"/>
      <c r="BB24" s="380"/>
      <c r="BC24" s="380"/>
      <c r="BD24" s="380"/>
      <c r="BE24" s="380"/>
      <c r="BF24" s="380"/>
      <c r="BG24" s="380"/>
      <c r="BH24" s="380"/>
      <c r="BI24" s="380"/>
      <c r="BJ24" s="380"/>
      <c r="BK24" s="380"/>
      <c r="BL24" s="380"/>
      <c r="BM24" s="381"/>
      <c r="BN24" s="406">
        <v>40972667</v>
      </c>
      <c r="BO24" s="407"/>
      <c r="BP24" s="407"/>
      <c r="BQ24" s="407"/>
      <c r="BR24" s="407"/>
      <c r="BS24" s="407"/>
      <c r="BT24" s="407"/>
      <c r="BU24" s="408"/>
      <c r="BV24" s="406">
        <v>12577561</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163</v>
      </c>
      <c r="F25" s="363"/>
      <c r="G25" s="363"/>
      <c r="H25" s="363"/>
      <c r="I25" s="363"/>
      <c r="J25" s="363"/>
      <c r="K25" s="364"/>
      <c r="L25" s="359">
        <v>1</v>
      </c>
      <c r="M25" s="360"/>
      <c r="N25" s="360"/>
      <c r="O25" s="360"/>
      <c r="P25" s="361"/>
      <c r="Q25" s="359">
        <v>6390</v>
      </c>
      <c r="R25" s="360"/>
      <c r="S25" s="360"/>
      <c r="T25" s="360"/>
      <c r="U25" s="360"/>
      <c r="V25" s="361"/>
      <c r="W25" s="449"/>
      <c r="X25" s="386"/>
      <c r="Y25" s="387"/>
      <c r="Z25" s="362" t="s">
        <v>164</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165</v>
      </c>
      <c r="AZ25" s="433"/>
      <c r="BA25" s="433"/>
      <c r="BB25" s="433"/>
      <c r="BC25" s="433"/>
      <c r="BD25" s="433"/>
      <c r="BE25" s="433"/>
      <c r="BF25" s="433"/>
      <c r="BG25" s="433"/>
      <c r="BH25" s="433"/>
      <c r="BI25" s="433"/>
      <c r="BJ25" s="433"/>
      <c r="BK25" s="433"/>
      <c r="BL25" s="433"/>
      <c r="BM25" s="434"/>
      <c r="BN25" s="435">
        <v>55676</v>
      </c>
      <c r="BO25" s="436"/>
      <c r="BP25" s="436"/>
      <c r="BQ25" s="436"/>
      <c r="BR25" s="436"/>
      <c r="BS25" s="436"/>
      <c r="BT25" s="436"/>
      <c r="BU25" s="437"/>
      <c r="BV25" s="435">
        <v>59271</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166</v>
      </c>
      <c r="F26" s="363"/>
      <c r="G26" s="363"/>
      <c r="H26" s="363"/>
      <c r="I26" s="363"/>
      <c r="J26" s="363"/>
      <c r="K26" s="364"/>
      <c r="L26" s="359">
        <v>1</v>
      </c>
      <c r="M26" s="360"/>
      <c r="N26" s="360"/>
      <c r="O26" s="360"/>
      <c r="P26" s="361"/>
      <c r="Q26" s="359">
        <v>5670</v>
      </c>
      <c r="R26" s="360"/>
      <c r="S26" s="360"/>
      <c r="T26" s="360"/>
      <c r="U26" s="360"/>
      <c r="V26" s="361"/>
      <c r="W26" s="449"/>
      <c r="X26" s="386"/>
      <c r="Y26" s="387"/>
      <c r="Z26" s="362" t="s">
        <v>167</v>
      </c>
      <c r="AA26" s="417"/>
      <c r="AB26" s="417"/>
      <c r="AC26" s="417"/>
      <c r="AD26" s="417"/>
      <c r="AE26" s="417"/>
      <c r="AF26" s="417"/>
      <c r="AG26" s="418"/>
      <c r="AH26" s="359">
        <v>14</v>
      </c>
      <c r="AI26" s="360"/>
      <c r="AJ26" s="360"/>
      <c r="AK26" s="360"/>
      <c r="AL26" s="361"/>
      <c r="AM26" s="359">
        <v>43540</v>
      </c>
      <c r="AN26" s="360"/>
      <c r="AO26" s="360"/>
      <c r="AP26" s="360"/>
      <c r="AQ26" s="360"/>
      <c r="AR26" s="361"/>
      <c r="AS26" s="359">
        <v>3110</v>
      </c>
      <c r="AT26" s="360"/>
      <c r="AU26" s="360"/>
      <c r="AV26" s="360"/>
      <c r="AW26" s="360"/>
      <c r="AX26" s="419"/>
      <c r="AY26" s="446" t="s">
        <v>168</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169</v>
      </c>
      <c r="F27" s="363"/>
      <c r="G27" s="363"/>
      <c r="H27" s="363"/>
      <c r="I27" s="363"/>
      <c r="J27" s="363"/>
      <c r="K27" s="364"/>
      <c r="L27" s="359">
        <v>1</v>
      </c>
      <c r="M27" s="360"/>
      <c r="N27" s="360"/>
      <c r="O27" s="360"/>
      <c r="P27" s="361"/>
      <c r="Q27" s="359">
        <v>4450</v>
      </c>
      <c r="R27" s="360"/>
      <c r="S27" s="360"/>
      <c r="T27" s="360"/>
      <c r="U27" s="360"/>
      <c r="V27" s="361"/>
      <c r="W27" s="449"/>
      <c r="X27" s="386"/>
      <c r="Y27" s="387"/>
      <c r="Z27" s="362" t="s">
        <v>170</v>
      </c>
      <c r="AA27" s="363"/>
      <c r="AB27" s="363"/>
      <c r="AC27" s="363"/>
      <c r="AD27" s="363"/>
      <c r="AE27" s="363"/>
      <c r="AF27" s="363"/>
      <c r="AG27" s="364"/>
      <c r="AH27" s="359" t="s">
        <v>122</v>
      </c>
      <c r="AI27" s="360"/>
      <c r="AJ27" s="360"/>
      <c r="AK27" s="360"/>
      <c r="AL27" s="361"/>
      <c r="AM27" s="359" t="s">
        <v>122</v>
      </c>
      <c r="AN27" s="360"/>
      <c r="AO27" s="360"/>
      <c r="AP27" s="360"/>
      <c r="AQ27" s="360"/>
      <c r="AR27" s="361"/>
      <c r="AS27" s="359" t="s">
        <v>122</v>
      </c>
      <c r="AT27" s="360"/>
      <c r="AU27" s="360"/>
      <c r="AV27" s="360"/>
      <c r="AW27" s="360"/>
      <c r="AX27" s="419"/>
      <c r="AY27" s="443" t="s">
        <v>171</v>
      </c>
      <c r="AZ27" s="444"/>
      <c r="BA27" s="444"/>
      <c r="BB27" s="444"/>
      <c r="BC27" s="444"/>
      <c r="BD27" s="444"/>
      <c r="BE27" s="444"/>
      <c r="BF27" s="444"/>
      <c r="BG27" s="444"/>
      <c r="BH27" s="444"/>
      <c r="BI27" s="444"/>
      <c r="BJ27" s="444"/>
      <c r="BK27" s="444"/>
      <c r="BL27" s="444"/>
      <c r="BM27" s="445"/>
      <c r="BN27" s="440">
        <v>210899</v>
      </c>
      <c r="BO27" s="441"/>
      <c r="BP27" s="441"/>
      <c r="BQ27" s="441"/>
      <c r="BR27" s="441"/>
      <c r="BS27" s="441"/>
      <c r="BT27" s="441"/>
      <c r="BU27" s="442"/>
      <c r="BV27" s="440">
        <v>210894</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172</v>
      </c>
      <c r="F28" s="363"/>
      <c r="G28" s="363"/>
      <c r="H28" s="363"/>
      <c r="I28" s="363"/>
      <c r="J28" s="363"/>
      <c r="K28" s="364"/>
      <c r="L28" s="359">
        <v>1</v>
      </c>
      <c r="M28" s="360"/>
      <c r="N28" s="360"/>
      <c r="O28" s="360"/>
      <c r="P28" s="361"/>
      <c r="Q28" s="359">
        <v>3850</v>
      </c>
      <c r="R28" s="360"/>
      <c r="S28" s="360"/>
      <c r="T28" s="360"/>
      <c r="U28" s="360"/>
      <c r="V28" s="361"/>
      <c r="W28" s="449"/>
      <c r="X28" s="386"/>
      <c r="Y28" s="387"/>
      <c r="Z28" s="362" t="s">
        <v>173</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174</v>
      </c>
      <c r="AZ28" s="424"/>
      <c r="BA28" s="424"/>
      <c r="BB28" s="425"/>
      <c r="BC28" s="432" t="s">
        <v>46</v>
      </c>
      <c r="BD28" s="433"/>
      <c r="BE28" s="433"/>
      <c r="BF28" s="433"/>
      <c r="BG28" s="433"/>
      <c r="BH28" s="433"/>
      <c r="BI28" s="433"/>
      <c r="BJ28" s="433"/>
      <c r="BK28" s="433"/>
      <c r="BL28" s="433"/>
      <c r="BM28" s="434"/>
      <c r="BN28" s="435">
        <v>2732404</v>
      </c>
      <c r="BO28" s="436"/>
      <c r="BP28" s="436"/>
      <c r="BQ28" s="436"/>
      <c r="BR28" s="436"/>
      <c r="BS28" s="436"/>
      <c r="BT28" s="436"/>
      <c r="BU28" s="437"/>
      <c r="BV28" s="435">
        <v>1073624</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175</v>
      </c>
      <c r="F29" s="363"/>
      <c r="G29" s="363"/>
      <c r="H29" s="363"/>
      <c r="I29" s="363"/>
      <c r="J29" s="363"/>
      <c r="K29" s="364"/>
      <c r="L29" s="359">
        <v>10</v>
      </c>
      <c r="M29" s="360"/>
      <c r="N29" s="360"/>
      <c r="O29" s="360"/>
      <c r="P29" s="361"/>
      <c r="Q29" s="359">
        <v>3650</v>
      </c>
      <c r="R29" s="360"/>
      <c r="S29" s="360"/>
      <c r="T29" s="360"/>
      <c r="U29" s="360"/>
      <c r="V29" s="361"/>
      <c r="W29" s="450"/>
      <c r="X29" s="451"/>
      <c r="Y29" s="452"/>
      <c r="Z29" s="362" t="s">
        <v>176</v>
      </c>
      <c r="AA29" s="363"/>
      <c r="AB29" s="363"/>
      <c r="AC29" s="363"/>
      <c r="AD29" s="363"/>
      <c r="AE29" s="363"/>
      <c r="AF29" s="363"/>
      <c r="AG29" s="364"/>
      <c r="AH29" s="359">
        <v>175</v>
      </c>
      <c r="AI29" s="360"/>
      <c r="AJ29" s="360"/>
      <c r="AK29" s="360"/>
      <c r="AL29" s="361"/>
      <c r="AM29" s="359">
        <v>545475</v>
      </c>
      <c r="AN29" s="360"/>
      <c r="AO29" s="360"/>
      <c r="AP29" s="360"/>
      <c r="AQ29" s="360"/>
      <c r="AR29" s="361"/>
      <c r="AS29" s="359">
        <v>3117</v>
      </c>
      <c r="AT29" s="360"/>
      <c r="AU29" s="360"/>
      <c r="AV29" s="360"/>
      <c r="AW29" s="360"/>
      <c r="AX29" s="419"/>
      <c r="AY29" s="426"/>
      <c r="AZ29" s="427"/>
      <c r="BA29" s="427"/>
      <c r="BB29" s="428"/>
      <c r="BC29" s="420" t="s">
        <v>177</v>
      </c>
      <c r="BD29" s="421"/>
      <c r="BE29" s="421"/>
      <c r="BF29" s="421"/>
      <c r="BG29" s="421"/>
      <c r="BH29" s="421"/>
      <c r="BI29" s="421"/>
      <c r="BJ29" s="421"/>
      <c r="BK29" s="421"/>
      <c r="BL29" s="421"/>
      <c r="BM29" s="422"/>
      <c r="BN29" s="406">
        <v>1049037</v>
      </c>
      <c r="BO29" s="407"/>
      <c r="BP29" s="407"/>
      <c r="BQ29" s="407"/>
      <c r="BR29" s="407"/>
      <c r="BS29" s="407"/>
      <c r="BT29" s="407"/>
      <c r="BU29" s="408"/>
      <c r="BV29" s="406">
        <v>1049020</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178</v>
      </c>
      <c r="X30" s="374"/>
      <c r="Y30" s="374"/>
      <c r="Z30" s="374"/>
      <c r="AA30" s="374"/>
      <c r="AB30" s="374"/>
      <c r="AC30" s="374"/>
      <c r="AD30" s="374"/>
      <c r="AE30" s="374"/>
      <c r="AF30" s="374"/>
      <c r="AG30" s="375"/>
      <c r="AH30" s="376">
        <v>94.9</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9689963</v>
      </c>
      <c r="BO30" s="441"/>
      <c r="BP30" s="441"/>
      <c r="BQ30" s="441"/>
      <c r="BR30" s="441"/>
      <c r="BS30" s="441"/>
      <c r="BT30" s="441"/>
      <c r="BU30" s="442"/>
      <c r="BV30" s="440">
        <v>6713562</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179</v>
      </c>
      <c r="D32" s="365"/>
      <c r="E32" s="365"/>
      <c r="F32" s="365"/>
      <c r="G32" s="365"/>
      <c r="H32" s="365"/>
      <c r="I32" s="365"/>
      <c r="J32" s="365"/>
      <c r="K32" s="365"/>
      <c r="L32" s="365"/>
      <c r="M32" s="365"/>
      <c r="N32" s="365"/>
      <c r="O32" s="365"/>
      <c r="P32" s="365"/>
      <c r="Q32" s="365"/>
      <c r="R32" s="365"/>
      <c r="S32" s="365"/>
      <c r="U32" s="366" t="s">
        <v>180</v>
      </c>
      <c r="V32" s="366"/>
      <c r="W32" s="366"/>
      <c r="X32" s="366"/>
      <c r="Y32" s="366"/>
      <c r="Z32" s="366"/>
      <c r="AA32" s="366"/>
      <c r="AB32" s="366"/>
      <c r="AC32" s="366"/>
      <c r="AD32" s="366"/>
      <c r="AE32" s="366"/>
      <c r="AF32" s="366"/>
      <c r="AG32" s="366"/>
      <c r="AH32" s="366"/>
      <c r="AI32" s="366"/>
      <c r="AJ32" s="366"/>
      <c r="AK32" s="366"/>
      <c r="AM32" s="366" t="s">
        <v>181</v>
      </c>
      <c r="AN32" s="366"/>
      <c r="AO32" s="366"/>
      <c r="AP32" s="366"/>
      <c r="AQ32" s="366"/>
      <c r="AR32" s="366"/>
      <c r="AS32" s="366"/>
      <c r="AT32" s="366"/>
      <c r="AU32" s="366"/>
      <c r="AV32" s="366"/>
      <c r="AW32" s="366"/>
      <c r="AX32" s="366"/>
      <c r="AY32" s="366"/>
      <c r="AZ32" s="366"/>
      <c r="BA32" s="366"/>
      <c r="BB32" s="366"/>
      <c r="BC32" s="366"/>
      <c r="BE32" s="366" t="s">
        <v>182</v>
      </c>
      <c r="BF32" s="366"/>
      <c r="BG32" s="366"/>
      <c r="BH32" s="366"/>
      <c r="BI32" s="366"/>
      <c r="BJ32" s="366"/>
      <c r="BK32" s="366"/>
      <c r="BL32" s="366"/>
      <c r="BM32" s="366"/>
      <c r="BN32" s="366"/>
      <c r="BO32" s="366"/>
      <c r="BP32" s="366"/>
      <c r="BQ32" s="366"/>
      <c r="BR32" s="366"/>
      <c r="BS32" s="366"/>
      <c r="BT32" s="366"/>
      <c r="BU32" s="366"/>
      <c r="BW32" s="366" t="s">
        <v>183</v>
      </c>
      <c r="BX32" s="366"/>
      <c r="BY32" s="366"/>
      <c r="BZ32" s="366"/>
      <c r="CA32" s="366"/>
      <c r="CB32" s="366"/>
      <c r="CC32" s="366"/>
      <c r="CD32" s="366"/>
      <c r="CE32" s="366"/>
      <c r="CF32" s="366"/>
      <c r="CG32" s="366"/>
      <c r="CH32" s="366"/>
      <c r="CI32" s="366"/>
      <c r="CJ32" s="366"/>
      <c r="CK32" s="366"/>
      <c r="CL32" s="366"/>
      <c r="CM32" s="366"/>
      <c r="CO32" s="366" t="s">
        <v>184</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185</v>
      </c>
      <c r="D33" s="358"/>
      <c r="E33" s="357" t="s">
        <v>186</v>
      </c>
      <c r="F33" s="357"/>
      <c r="G33" s="357"/>
      <c r="H33" s="357"/>
      <c r="I33" s="357"/>
      <c r="J33" s="357"/>
      <c r="K33" s="357"/>
      <c r="L33" s="357"/>
      <c r="M33" s="357"/>
      <c r="N33" s="357"/>
      <c r="O33" s="357"/>
      <c r="P33" s="357"/>
      <c r="Q33" s="357"/>
      <c r="R33" s="357"/>
      <c r="S33" s="357"/>
      <c r="T33" s="188"/>
      <c r="U33" s="358" t="s">
        <v>185</v>
      </c>
      <c r="V33" s="358"/>
      <c r="W33" s="357" t="s">
        <v>186</v>
      </c>
      <c r="X33" s="357"/>
      <c r="Y33" s="357"/>
      <c r="Z33" s="357"/>
      <c r="AA33" s="357"/>
      <c r="AB33" s="357"/>
      <c r="AC33" s="357"/>
      <c r="AD33" s="357"/>
      <c r="AE33" s="357"/>
      <c r="AF33" s="357"/>
      <c r="AG33" s="357"/>
      <c r="AH33" s="357"/>
      <c r="AI33" s="357"/>
      <c r="AJ33" s="357"/>
      <c r="AK33" s="357"/>
      <c r="AL33" s="188"/>
      <c r="AM33" s="358" t="s">
        <v>185</v>
      </c>
      <c r="AN33" s="358"/>
      <c r="AO33" s="357" t="s">
        <v>186</v>
      </c>
      <c r="AP33" s="357"/>
      <c r="AQ33" s="357"/>
      <c r="AR33" s="357"/>
      <c r="AS33" s="357"/>
      <c r="AT33" s="357"/>
      <c r="AU33" s="357"/>
      <c r="AV33" s="357"/>
      <c r="AW33" s="357"/>
      <c r="AX33" s="357"/>
      <c r="AY33" s="357"/>
      <c r="AZ33" s="357"/>
      <c r="BA33" s="357"/>
      <c r="BB33" s="357"/>
      <c r="BC33" s="357"/>
      <c r="BD33" s="189"/>
      <c r="BE33" s="357" t="s">
        <v>187</v>
      </c>
      <c r="BF33" s="357"/>
      <c r="BG33" s="357" t="s">
        <v>188</v>
      </c>
      <c r="BH33" s="357"/>
      <c r="BI33" s="357"/>
      <c r="BJ33" s="357"/>
      <c r="BK33" s="357"/>
      <c r="BL33" s="357"/>
      <c r="BM33" s="357"/>
      <c r="BN33" s="357"/>
      <c r="BO33" s="357"/>
      <c r="BP33" s="357"/>
      <c r="BQ33" s="357"/>
      <c r="BR33" s="357"/>
      <c r="BS33" s="357"/>
      <c r="BT33" s="357"/>
      <c r="BU33" s="357"/>
      <c r="BV33" s="189"/>
      <c r="BW33" s="358" t="s">
        <v>187</v>
      </c>
      <c r="BX33" s="358"/>
      <c r="BY33" s="357" t="s">
        <v>189</v>
      </c>
      <c r="BZ33" s="357"/>
      <c r="CA33" s="357"/>
      <c r="CB33" s="357"/>
      <c r="CC33" s="357"/>
      <c r="CD33" s="357"/>
      <c r="CE33" s="357"/>
      <c r="CF33" s="357"/>
      <c r="CG33" s="357"/>
      <c r="CH33" s="357"/>
      <c r="CI33" s="357"/>
      <c r="CJ33" s="357"/>
      <c r="CK33" s="357"/>
      <c r="CL33" s="357"/>
      <c r="CM33" s="357"/>
      <c r="CN33" s="188"/>
      <c r="CO33" s="358" t="s">
        <v>185</v>
      </c>
      <c r="CP33" s="358"/>
      <c r="CQ33" s="357" t="s">
        <v>190</v>
      </c>
      <c r="CR33" s="357"/>
      <c r="CS33" s="357"/>
      <c r="CT33" s="357"/>
      <c r="CU33" s="357"/>
      <c r="CV33" s="357"/>
      <c r="CW33" s="357"/>
      <c r="CX33" s="357"/>
      <c r="CY33" s="357"/>
      <c r="CZ33" s="357"/>
      <c r="DA33" s="357"/>
      <c r="DB33" s="357"/>
      <c r="DC33" s="357"/>
      <c r="DD33" s="357"/>
      <c r="DE33" s="357"/>
      <c r="DF33" s="188"/>
      <c r="DG33" s="356" t="s">
        <v>191</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3</v>
      </c>
      <c r="V34" s="354"/>
      <c r="W34" s="355" t="str">
        <f>IF('各会計、関係団体の財政状況及び健全化判断比率'!B28="","",'各会計、関係団体の財政状況及び健全化判断比率'!B28)</f>
        <v>珠洲市国民健康保険特別会計</v>
      </c>
      <c r="X34" s="355"/>
      <c r="Y34" s="355"/>
      <c r="Z34" s="355"/>
      <c r="AA34" s="355"/>
      <c r="AB34" s="355"/>
      <c r="AC34" s="355"/>
      <c r="AD34" s="355"/>
      <c r="AE34" s="355"/>
      <c r="AF34" s="355"/>
      <c r="AG34" s="355"/>
      <c r="AH34" s="355"/>
      <c r="AI34" s="355"/>
      <c r="AJ34" s="355"/>
      <c r="AK34" s="355"/>
      <c r="AL34" s="163"/>
      <c r="AM34" s="354">
        <f>IF(AO34="","",MAX(C34:D43,U34:V43)+1)</f>
        <v>6</v>
      </c>
      <c r="AN34" s="354"/>
      <c r="AO34" s="355" t="str">
        <f>IF('各会計、関係団体の財政状況及び健全化判断比率'!B31="","",'各会計、関係団体の財政状況及び健全化判断比率'!B31)</f>
        <v>珠洲市病院事業会計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9</v>
      </c>
      <c r="BX34" s="354"/>
      <c r="BY34" s="355" t="str">
        <f>IF('各会計、関係団体の財政状況及び健全化判断比率'!B68="","",'各会計、関係団体の財政状況及び健全化判断比率'!B68)</f>
        <v>奥能登クリーン組合</v>
      </c>
      <c r="BZ34" s="355"/>
      <c r="CA34" s="355"/>
      <c r="CB34" s="355"/>
      <c r="CC34" s="355"/>
      <c r="CD34" s="355"/>
      <c r="CE34" s="355"/>
      <c r="CF34" s="355"/>
      <c r="CG34" s="355"/>
      <c r="CH34" s="355"/>
      <c r="CI34" s="355"/>
      <c r="CJ34" s="355"/>
      <c r="CK34" s="355"/>
      <c r="CL34" s="355"/>
      <c r="CM34" s="355"/>
      <c r="CN34" s="163"/>
      <c r="CO34" s="354">
        <f>IF(CQ34="","",MAX(C34:D43,U34:V43,AM34:AN43,BE34:BF43,BW34:BX43)+1)</f>
        <v>16</v>
      </c>
      <c r="CP34" s="354"/>
      <c r="CQ34" s="355" t="str">
        <f>IF('各会計、関係団体の財政状況及び健全化判断比率'!BS7="","",'各会計、関係団体の財政状況及び健全化判断比率'!BS7)</f>
        <v>（財）鉢ヶ崎リゾート振興協会</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f>IF(E35="","",C34+1)</f>
        <v>2</v>
      </c>
      <c r="D35" s="354"/>
      <c r="E35" s="355" t="str">
        <f>IF('各会計、関係団体の財政状況及び健全化判断比率'!B8="","",'各会計、関係団体の財政状況及び健全化判断比率'!B8)</f>
        <v>珠洲市賃貸住宅事業特別会計</v>
      </c>
      <c r="F35" s="355"/>
      <c r="G35" s="355"/>
      <c r="H35" s="355"/>
      <c r="I35" s="355"/>
      <c r="J35" s="355"/>
      <c r="K35" s="355"/>
      <c r="L35" s="355"/>
      <c r="M35" s="355"/>
      <c r="N35" s="355"/>
      <c r="O35" s="355"/>
      <c r="P35" s="355"/>
      <c r="Q35" s="355"/>
      <c r="R35" s="355"/>
      <c r="S35" s="355"/>
      <c r="T35" s="163"/>
      <c r="U35" s="354">
        <f>IF(W35="","",U34+1)</f>
        <v>4</v>
      </c>
      <c r="V35" s="354"/>
      <c r="W35" s="355" t="str">
        <f>IF('各会計、関係団体の財政状況及び健全化判断比率'!B29="","",'各会計、関係団体の財政状況及び健全化判断比率'!B29)</f>
        <v>珠洲市介護保険特別会計</v>
      </c>
      <c r="X35" s="355"/>
      <c r="Y35" s="355"/>
      <c r="Z35" s="355"/>
      <c r="AA35" s="355"/>
      <c r="AB35" s="355"/>
      <c r="AC35" s="355"/>
      <c r="AD35" s="355"/>
      <c r="AE35" s="355"/>
      <c r="AF35" s="355"/>
      <c r="AG35" s="355"/>
      <c r="AH35" s="355"/>
      <c r="AI35" s="355"/>
      <c r="AJ35" s="355"/>
      <c r="AK35" s="355"/>
      <c r="AL35" s="163"/>
      <c r="AM35" s="354">
        <f t="shared" ref="AM35:AM43" si="0">IF(AO35="","",AM34+1)</f>
        <v>7</v>
      </c>
      <c r="AN35" s="354"/>
      <c r="AO35" s="355" t="str">
        <f>IF('各会計、関係団体の財政状況及び健全化判断比率'!B32="","",'各会計、関係団体の財政状況及び健全化判断比率'!B32)</f>
        <v>珠洲市水道事業会計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10</v>
      </c>
      <c r="BX35" s="354"/>
      <c r="BY35" s="355" t="str">
        <f>IF('各会計、関係団体の財政状況及び健全化判断比率'!B69="","",'各会計、関係団体の財政状況及び健全化判断比率'!B69)</f>
        <v>奥能登広域圏事務組合</v>
      </c>
      <c r="BZ35" s="355"/>
      <c r="CA35" s="355"/>
      <c r="CB35" s="355"/>
      <c r="CC35" s="355"/>
      <c r="CD35" s="355"/>
      <c r="CE35" s="355"/>
      <c r="CF35" s="355"/>
      <c r="CG35" s="355"/>
      <c r="CH35" s="355"/>
      <c r="CI35" s="355"/>
      <c r="CJ35" s="355"/>
      <c r="CK35" s="355"/>
      <c r="CL35" s="355"/>
      <c r="CM35" s="355"/>
      <c r="CN35" s="163"/>
      <c r="CO35" s="354">
        <f t="shared" ref="CO35:CO43" si="3">IF(CQ35="","",CO34+1)</f>
        <v>17</v>
      </c>
      <c r="CP35" s="354"/>
      <c r="CQ35" s="355" t="str">
        <f>IF('各会計、関係団体の財政状況及び健全化判断比率'!BS8="","",'各会計、関係団体の財政状況及び健全化判断比率'!BS8)</f>
        <v>珠洲鉢ヶ崎ホテル株式会社</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5</v>
      </c>
      <c r="V36" s="354"/>
      <c r="W36" s="355" t="str">
        <f>IF('各会計、関係団体の財政状況及び健全化判断比率'!B30="","",'各会計、関係団体の財政状況及び健全化判断比率'!B30)</f>
        <v>珠洲市後期高齢者医療特別会計</v>
      </c>
      <c r="X36" s="355"/>
      <c r="Y36" s="355"/>
      <c r="Z36" s="355"/>
      <c r="AA36" s="355"/>
      <c r="AB36" s="355"/>
      <c r="AC36" s="355"/>
      <c r="AD36" s="355"/>
      <c r="AE36" s="355"/>
      <c r="AF36" s="355"/>
      <c r="AG36" s="355"/>
      <c r="AH36" s="355"/>
      <c r="AI36" s="355"/>
      <c r="AJ36" s="355"/>
      <c r="AK36" s="355"/>
      <c r="AL36" s="163"/>
      <c r="AM36" s="354">
        <f t="shared" si="0"/>
        <v>8</v>
      </c>
      <c r="AN36" s="354"/>
      <c r="AO36" s="355" t="str">
        <f>IF('各会計、関係団体の財政状況及び健全化判断比率'!B33="","",'各会計、関係団体の財政状況及び健全化判断比率'!B33)</f>
        <v>珠洲市下水道事業会計</v>
      </c>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11</v>
      </c>
      <c r="BX36" s="354"/>
      <c r="BY36" s="355" t="str">
        <f>IF('各会計、関係団体の財政状況及び健全化判断比率'!B70="","",'各会計、関係団体の財政状況及び健全化判断比率'!B70)</f>
        <v>石川県後期高齢者医療広域連合（一般会計）</v>
      </c>
      <c r="BZ36" s="355"/>
      <c r="CA36" s="355"/>
      <c r="CB36" s="355"/>
      <c r="CC36" s="355"/>
      <c r="CD36" s="355"/>
      <c r="CE36" s="355"/>
      <c r="CF36" s="355"/>
      <c r="CG36" s="355"/>
      <c r="CH36" s="355"/>
      <c r="CI36" s="355"/>
      <c r="CJ36" s="355"/>
      <c r="CK36" s="355"/>
      <c r="CL36" s="355"/>
      <c r="CM36" s="355"/>
      <c r="CN36" s="163"/>
      <c r="CO36" s="354">
        <f t="shared" si="3"/>
        <v>18</v>
      </c>
      <c r="CP36" s="354"/>
      <c r="CQ36" s="355" t="str">
        <f>IF('各会計、関係団体の財政状況及び健全化判断比率'!BS9="","",'各会計、関係団体の財政状況及び健全化判断比率'!BS9)</f>
        <v>珠洲土地開発公社</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12</v>
      </c>
      <c r="BX37" s="354"/>
      <c r="BY37" s="355" t="str">
        <f>IF('各会計、関係団体の財政状況及び健全化判断比率'!B71="","",'各会計、関係団体の財政状況及び健全化判断比率'!B71)</f>
        <v>石川県後期高齢者医療広域連合（後期高齢者医療特別会計）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13</v>
      </c>
      <c r="BX38" s="354"/>
      <c r="BY38" s="355" t="str">
        <f>IF('各会計、関係団体の財政状況及び健全化判断比率'!B72="","",'各会計、関係団体の財政状況及び健全化判断比率'!B72)</f>
        <v>石川県市町村消防団員等公務災害補償等組合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14</v>
      </c>
      <c r="BX39" s="354"/>
      <c r="BY39" s="355" t="str">
        <f>IF('各会計、関係団体の財政状況及び健全化判断比率'!B73="","",'各会計、関係団体の財政状況及び健全化判断比率'!B73)</f>
        <v>石川県市町村消防賞じゅつ金組合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15</v>
      </c>
      <c r="BX40" s="354"/>
      <c r="BY40" s="355" t="str">
        <f>IF('各会計、関係団体の財政状況及び健全化判断比率'!B74="","",'各会計、関係団体の財政状況及び健全化判断比率'!B74)</f>
        <v>のと鉄道運営助成基金事務組合</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351" t="s">
        <v>193</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194</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195</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196</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197</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198</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199</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200</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vHSppxbgbKHrKIJvXbDZdC2O++UX1qefc4YKU7teTNsMlbb4iU+u7xFF7iv3BPxLXmHYwvkyDGv6+0xRTssB1g==" saltValue="Gy+V4QTaA9vCuoCrkYsj0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201</v>
      </c>
      <c r="DI1" s="705"/>
      <c r="DJ1" s="705"/>
      <c r="DK1" s="705"/>
      <c r="DL1" s="705"/>
      <c r="DM1" s="705"/>
      <c r="DN1" s="706"/>
      <c r="DO1" s="196"/>
      <c r="DP1" s="704" t="s">
        <v>202</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204</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205</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206</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207</v>
      </c>
      <c r="S4" s="661"/>
      <c r="T4" s="661"/>
      <c r="U4" s="661"/>
      <c r="V4" s="661"/>
      <c r="W4" s="661"/>
      <c r="X4" s="661"/>
      <c r="Y4" s="662"/>
      <c r="Z4" s="660" t="s">
        <v>208</v>
      </c>
      <c r="AA4" s="661"/>
      <c r="AB4" s="661"/>
      <c r="AC4" s="662"/>
      <c r="AD4" s="660" t="s">
        <v>209</v>
      </c>
      <c r="AE4" s="661"/>
      <c r="AF4" s="661"/>
      <c r="AG4" s="661"/>
      <c r="AH4" s="661"/>
      <c r="AI4" s="661"/>
      <c r="AJ4" s="661"/>
      <c r="AK4" s="662"/>
      <c r="AL4" s="660" t="s">
        <v>208</v>
      </c>
      <c r="AM4" s="661"/>
      <c r="AN4" s="661"/>
      <c r="AO4" s="662"/>
      <c r="AP4" s="707" t="s">
        <v>210</v>
      </c>
      <c r="AQ4" s="707"/>
      <c r="AR4" s="707"/>
      <c r="AS4" s="707"/>
      <c r="AT4" s="707"/>
      <c r="AU4" s="707"/>
      <c r="AV4" s="707"/>
      <c r="AW4" s="707"/>
      <c r="AX4" s="707"/>
      <c r="AY4" s="707"/>
      <c r="AZ4" s="707"/>
      <c r="BA4" s="707"/>
      <c r="BB4" s="707"/>
      <c r="BC4" s="707"/>
      <c r="BD4" s="707"/>
      <c r="BE4" s="707"/>
      <c r="BF4" s="707"/>
      <c r="BG4" s="707" t="s">
        <v>211</v>
      </c>
      <c r="BH4" s="707"/>
      <c r="BI4" s="707"/>
      <c r="BJ4" s="707"/>
      <c r="BK4" s="707"/>
      <c r="BL4" s="707"/>
      <c r="BM4" s="707"/>
      <c r="BN4" s="707"/>
      <c r="BO4" s="707" t="s">
        <v>208</v>
      </c>
      <c r="BP4" s="707"/>
      <c r="BQ4" s="707"/>
      <c r="BR4" s="707"/>
      <c r="BS4" s="707" t="s">
        <v>212</v>
      </c>
      <c r="BT4" s="707"/>
      <c r="BU4" s="707"/>
      <c r="BV4" s="707"/>
      <c r="BW4" s="707"/>
      <c r="BX4" s="707"/>
      <c r="BY4" s="707"/>
      <c r="BZ4" s="707"/>
      <c r="CA4" s="707"/>
      <c r="CB4" s="707"/>
      <c r="CD4" s="660" t="s">
        <v>213</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214</v>
      </c>
      <c r="C5" s="667"/>
      <c r="D5" s="667"/>
      <c r="E5" s="667"/>
      <c r="F5" s="667"/>
      <c r="G5" s="667"/>
      <c r="H5" s="667"/>
      <c r="I5" s="667"/>
      <c r="J5" s="667"/>
      <c r="K5" s="667"/>
      <c r="L5" s="667"/>
      <c r="M5" s="667"/>
      <c r="N5" s="667"/>
      <c r="O5" s="667"/>
      <c r="P5" s="667"/>
      <c r="Q5" s="668"/>
      <c r="R5" s="663">
        <v>1141573</v>
      </c>
      <c r="S5" s="664"/>
      <c r="T5" s="664"/>
      <c r="U5" s="664"/>
      <c r="V5" s="664"/>
      <c r="W5" s="664"/>
      <c r="X5" s="664"/>
      <c r="Y5" s="689"/>
      <c r="Z5" s="702">
        <v>1.3</v>
      </c>
      <c r="AA5" s="702"/>
      <c r="AB5" s="702"/>
      <c r="AC5" s="702"/>
      <c r="AD5" s="703">
        <v>1107595</v>
      </c>
      <c r="AE5" s="703"/>
      <c r="AF5" s="703"/>
      <c r="AG5" s="703"/>
      <c r="AH5" s="703"/>
      <c r="AI5" s="703"/>
      <c r="AJ5" s="703"/>
      <c r="AK5" s="703"/>
      <c r="AL5" s="690">
        <v>16.100000000000001</v>
      </c>
      <c r="AM5" s="672"/>
      <c r="AN5" s="672"/>
      <c r="AO5" s="691"/>
      <c r="AP5" s="666" t="s">
        <v>215</v>
      </c>
      <c r="AQ5" s="667"/>
      <c r="AR5" s="667"/>
      <c r="AS5" s="667"/>
      <c r="AT5" s="667"/>
      <c r="AU5" s="667"/>
      <c r="AV5" s="667"/>
      <c r="AW5" s="667"/>
      <c r="AX5" s="667"/>
      <c r="AY5" s="667"/>
      <c r="AZ5" s="667"/>
      <c r="BA5" s="667"/>
      <c r="BB5" s="667"/>
      <c r="BC5" s="667"/>
      <c r="BD5" s="667"/>
      <c r="BE5" s="667"/>
      <c r="BF5" s="668"/>
      <c r="BG5" s="608">
        <v>1104812</v>
      </c>
      <c r="BH5" s="609"/>
      <c r="BI5" s="609"/>
      <c r="BJ5" s="609"/>
      <c r="BK5" s="609"/>
      <c r="BL5" s="609"/>
      <c r="BM5" s="609"/>
      <c r="BN5" s="610"/>
      <c r="BO5" s="646">
        <v>96.8</v>
      </c>
      <c r="BP5" s="646"/>
      <c r="BQ5" s="646"/>
      <c r="BR5" s="646"/>
      <c r="BS5" s="647">
        <v>87172</v>
      </c>
      <c r="BT5" s="647"/>
      <c r="BU5" s="647"/>
      <c r="BV5" s="647"/>
      <c r="BW5" s="647"/>
      <c r="BX5" s="647"/>
      <c r="BY5" s="647"/>
      <c r="BZ5" s="647"/>
      <c r="CA5" s="647"/>
      <c r="CB5" s="682"/>
      <c r="CD5" s="660" t="s">
        <v>210</v>
      </c>
      <c r="CE5" s="661"/>
      <c r="CF5" s="661"/>
      <c r="CG5" s="661"/>
      <c r="CH5" s="661"/>
      <c r="CI5" s="661"/>
      <c r="CJ5" s="661"/>
      <c r="CK5" s="661"/>
      <c r="CL5" s="661"/>
      <c r="CM5" s="661"/>
      <c r="CN5" s="661"/>
      <c r="CO5" s="661"/>
      <c r="CP5" s="661"/>
      <c r="CQ5" s="662"/>
      <c r="CR5" s="660" t="s">
        <v>216</v>
      </c>
      <c r="CS5" s="661"/>
      <c r="CT5" s="661"/>
      <c r="CU5" s="661"/>
      <c r="CV5" s="661"/>
      <c r="CW5" s="661"/>
      <c r="CX5" s="661"/>
      <c r="CY5" s="662"/>
      <c r="CZ5" s="660" t="s">
        <v>208</v>
      </c>
      <c r="DA5" s="661"/>
      <c r="DB5" s="661"/>
      <c r="DC5" s="662"/>
      <c r="DD5" s="660" t="s">
        <v>217</v>
      </c>
      <c r="DE5" s="661"/>
      <c r="DF5" s="661"/>
      <c r="DG5" s="661"/>
      <c r="DH5" s="661"/>
      <c r="DI5" s="661"/>
      <c r="DJ5" s="661"/>
      <c r="DK5" s="661"/>
      <c r="DL5" s="661"/>
      <c r="DM5" s="661"/>
      <c r="DN5" s="661"/>
      <c r="DO5" s="661"/>
      <c r="DP5" s="662"/>
      <c r="DQ5" s="660" t="s">
        <v>218</v>
      </c>
      <c r="DR5" s="661"/>
      <c r="DS5" s="661"/>
      <c r="DT5" s="661"/>
      <c r="DU5" s="661"/>
      <c r="DV5" s="661"/>
      <c r="DW5" s="661"/>
      <c r="DX5" s="661"/>
      <c r="DY5" s="661"/>
      <c r="DZ5" s="661"/>
      <c r="EA5" s="661"/>
      <c r="EB5" s="661"/>
      <c r="EC5" s="662"/>
    </row>
    <row r="6" spans="2:143" ht="11.25" customHeight="1" x14ac:dyDescent="0.2">
      <c r="B6" s="605" t="s">
        <v>219</v>
      </c>
      <c r="C6" s="606"/>
      <c r="D6" s="606"/>
      <c r="E6" s="606"/>
      <c r="F6" s="606"/>
      <c r="G6" s="606"/>
      <c r="H6" s="606"/>
      <c r="I6" s="606"/>
      <c r="J6" s="606"/>
      <c r="K6" s="606"/>
      <c r="L6" s="606"/>
      <c r="M6" s="606"/>
      <c r="N6" s="606"/>
      <c r="O6" s="606"/>
      <c r="P6" s="606"/>
      <c r="Q6" s="607"/>
      <c r="R6" s="608">
        <v>144489</v>
      </c>
      <c r="S6" s="609"/>
      <c r="T6" s="609"/>
      <c r="U6" s="609"/>
      <c r="V6" s="609"/>
      <c r="W6" s="609"/>
      <c r="X6" s="609"/>
      <c r="Y6" s="610"/>
      <c r="Z6" s="646">
        <v>0.2</v>
      </c>
      <c r="AA6" s="646"/>
      <c r="AB6" s="646"/>
      <c r="AC6" s="646"/>
      <c r="AD6" s="647">
        <v>144489</v>
      </c>
      <c r="AE6" s="647"/>
      <c r="AF6" s="647"/>
      <c r="AG6" s="647"/>
      <c r="AH6" s="647"/>
      <c r="AI6" s="647"/>
      <c r="AJ6" s="647"/>
      <c r="AK6" s="647"/>
      <c r="AL6" s="611">
        <v>2.1</v>
      </c>
      <c r="AM6" s="612"/>
      <c r="AN6" s="612"/>
      <c r="AO6" s="648"/>
      <c r="AP6" s="605" t="s">
        <v>220</v>
      </c>
      <c r="AQ6" s="606"/>
      <c r="AR6" s="606"/>
      <c r="AS6" s="606"/>
      <c r="AT6" s="606"/>
      <c r="AU6" s="606"/>
      <c r="AV6" s="606"/>
      <c r="AW6" s="606"/>
      <c r="AX6" s="606"/>
      <c r="AY6" s="606"/>
      <c r="AZ6" s="606"/>
      <c r="BA6" s="606"/>
      <c r="BB6" s="606"/>
      <c r="BC6" s="606"/>
      <c r="BD6" s="606"/>
      <c r="BE6" s="606"/>
      <c r="BF6" s="607"/>
      <c r="BG6" s="608">
        <v>1104812</v>
      </c>
      <c r="BH6" s="609"/>
      <c r="BI6" s="609"/>
      <c r="BJ6" s="609"/>
      <c r="BK6" s="609"/>
      <c r="BL6" s="609"/>
      <c r="BM6" s="609"/>
      <c r="BN6" s="610"/>
      <c r="BO6" s="646">
        <v>96.8</v>
      </c>
      <c r="BP6" s="646"/>
      <c r="BQ6" s="646"/>
      <c r="BR6" s="646"/>
      <c r="BS6" s="647">
        <v>87172</v>
      </c>
      <c r="BT6" s="647"/>
      <c r="BU6" s="647"/>
      <c r="BV6" s="647"/>
      <c r="BW6" s="647"/>
      <c r="BX6" s="647"/>
      <c r="BY6" s="647"/>
      <c r="BZ6" s="647"/>
      <c r="CA6" s="647"/>
      <c r="CB6" s="682"/>
      <c r="CD6" s="666" t="s">
        <v>221</v>
      </c>
      <c r="CE6" s="667"/>
      <c r="CF6" s="667"/>
      <c r="CG6" s="667"/>
      <c r="CH6" s="667"/>
      <c r="CI6" s="667"/>
      <c r="CJ6" s="667"/>
      <c r="CK6" s="667"/>
      <c r="CL6" s="667"/>
      <c r="CM6" s="667"/>
      <c r="CN6" s="667"/>
      <c r="CO6" s="667"/>
      <c r="CP6" s="667"/>
      <c r="CQ6" s="668"/>
      <c r="CR6" s="608">
        <v>130101</v>
      </c>
      <c r="CS6" s="609"/>
      <c r="CT6" s="609"/>
      <c r="CU6" s="609"/>
      <c r="CV6" s="609"/>
      <c r="CW6" s="609"/>
      <c r="CX6" s="609"/>
      <c r="CY6" s="610"/>
      <c r="CZ6" s="690">
        <v>0.2</v>
      </c>
      <c r="DA6" s="672"/>
      <c r="DB6" s="672"/>
      <c r="DC6" s="692"/>
      <c r="DD6" s="614" t="s">
        <v>122</v>
      </c>
      <c r="DE6" s="609"/>
      <c r="DF6" s="609"/>
      <c r="DG6" s="609"/>
      <c r="DH6" s="609"/>
      <c r="DI6" s="609"/>
      <c r="DJ6" s="609"/>
      <c r="DK6" s="609"/>
      <c r="DL6" s="609"/>
      <c r="DM6" s="609"/>
      <c r="DN6" s="609"/>
      <c r="DO6" s="609"/>
      <c r="DP6" s="610"/>
      <c r="DQ6" s="614">
        <v>130101</v>
      </c>
      <c r="DR6" s="609"/>
      <c r="DS6" s="609"/>
      <c r="DT6" s="609"/>
      <c r="DU6" s="609"/>
      <c r="DV6" s="609"/>
      <c r="DW6" s="609"/>
      <c r="DX6" s="609"/>
      <c r="DY6" s="609"/>
      <c r="DZ6" s="609"/>
      <c r="EA6" s="609"/>
      <c r="EB6" s="609"/>
      <c r="EC6" s="645"/>
    </row>
    <row r="7" spans="2:143" ht="11.25" customHeight="1" x14ac:dyDescent="0.2">
      <c r="B7" s="605" t="s">
        <v>222</v>
      </c>
      <c r="C7" s="606"/>
      <c r="D7" s="606"/>
      <c r="E7" s="606"/>
      <c r="F7" s="606"/>
      <c r="G7" s="606"/>
      <c r="H7" s="606"/>
      <c r="I7" s="606"/>
      <c r="J7" s="606"/>
      <c r="K7" s="606"/>
      <c r="L7" s="606"/>
      <c r="M7" s="606"/>
      <c r="N7" s="606"/>
      <c r="O7" s="606"/>
      <c r="P7" s="606"/>
      <c r="Q7" s="607"/>
      <c r="R7" s="608">
        <v>609</v>
      </c>
      <c r="S7" s="609"/>
      <c r="T7" s="609"/>
      <c r="U7" s="609"/>
      <c r="V7" s="609"/>
      <c r="W7" s="609"/>
      <c r="X7" s="609"/>
      <c r="Y7" s="610"/>
      <c r="Z7" s="646">
        <v>0</v>
      </c>
      <c r="AA7" s="646"/>
      <c r="AB7" s="646"/>
      <c r="AC7" s="646"/>
      <c r="AD7" s="647">
        <v>609</v>
      </c>
      <c r="AE7" s="647"/>
      <c r="AF7" s="647"/>
      <c r="AG7" s="647"/>
      <c r="AH7" s="647"/>
      <c r="AI7" s="647"/>
      <c r="AJ7" s="647"/>
      <c r="AK7" s="647"/>
      <c r="AL7" s="611">
        <v>0</v>
      </c>
      <c r="AM7" s="612"/>
      <c r="AN7" s="612"/>
      <c r="AO7" s="648"/>
      <c r="AP7" s="605" t="s">
        <v>223</v>
      </c>
      <c r="AQ7" s="606"/>
      <c r="AR7" s="606"/>
      <c r="AS7" s="606"/>
      <c r="AT7" s="606"/>
      <c r="AU7" s="606"/>
      <c r="AV7" s="606"/>
      <c r="AW7" s="606"/>
      <c r="AX7" s="606"/>
      <c r="AY7" s="606"/>
      <c r="AZ7" s="606"/>
      <c r="BA7" s="606"/>
      <c r="BB7" s="606"/>
      <c r="BC7" s="606"/>
      <c r="BD7" s="606"/>
      <c r="BE7" s="606"/>
      <c r="BF7" s="607"/>
      <c r="BG7" s="608">
        <v>418908</v>
      </c>
      <c r="BH7" s="609"/>
      <c r="BI7" s="609"/>
      <c r="BJ7" s="609"/>
      <c r="BK7" s="609"/>
      <c r="BL7" s="609"/>
      <c r="BM7" s="609"/>
      <c r="BN7" s="610"/>
      <c r="BO7" s="646">
        <v>36.700000000000003</v>
      </c>
      <c r="BP7" s="646"/>
      <c r="BQ7" s="646"/>
      <c r="BR7" s="646"/>
      <c r="BS7" s="647">
        <v>21103</v>
      </c>
      <c r="BT7" s="647"/>
      <c r="BU7" s="647"/>
      <c r="BV7" s="647"/>
      <c r="BW7" s="647"/>
      <c r="BX7" s="647"/>
      <c r="BY7" s="647"/>
      <c r="BZ7" s="647"/>
      <c r="CA7" s="647"/>
      <c r="CB7" s="682"/>
      <c r="CD7" s="605" t="s">
        <v>224</v>
      </c>
      <c r="CE7" s="606"/>
      <c r="CF7" s="606"/>
      <c r="CG7" s="606"/>
      <c r="CH7" s="606"/>
      <c r="CI7" s="606"/>
      <c r="CJ7" s="606"/>
      <c r="CK7" s="606"/>
      <c r="CL7" s="606"/>
      <c r="CM7" s="606"/>
      <c r="CN7" s="606"/>
      <c r="CO7" s="606"/>
      <c r="CP7" s="606"/>
      <c r="CQ7" s="607"/>
      <c r="CR7" s="608">
        <v>7845966</v>
      </c>
      <c r="CS7" s="609"/>
      <c r="CT7" s="609"/>
      <c r="CU7" s="609"/>
      <c r="CV7" s="609"/>
      <c r="CW7" s="609"/>
      <c r="CX7" s="609"/>
      <c r="CY7" s="610"/>
      <c r="CZ7" s="646">
        <v>9.6</v>
      </c>
      <c r="DA7" s="646"/>
      <c r="DB7" s="646"/>
      <c r="DC7" s="646"/>
      <c r="DD7" s="614">
        <v>162754</v>
      </c>
      <c r="DE7" s="609"/>
      <c r="DF7" s="609"/>
      <c r="DG7" s="609"/>
      <c r="DH7" s="609"/>
      <c r="DI7" s="609"/>
      <c r="DJ7" s="609"/>
      <c r="DK7" s="609"/>
      <c r="DL7" s="609"/>
      <c r="DM7" s="609"/>
      <c r="DN7" s="609"/>
      <c r="DO7" s="609"/>
      <c r="DP7" s="610"/>
      <c r="DQ7" s="614">
        <v>5550862</v>
      </c>
      <c r="DR7" s="609"/>
      <c r="DS7" s="609"/>
      <c r="DT7" s="609"/>
      <c r="DU7" s="609"/>
      <c r="DV7" s="609"/>
      <c r="DW7" s="609"/>
      <c r="DX7" s="609"/>
      <c r="DY7" s="609"/>
      <c r="DZ7" s="609"/>
      <c r="EA7" s="609"/>
      <c r="EB7" s="609"/>
      <c r="EC7" s="645"/>
    </row>
    <row r="8" spans="2:143" ht="11.25" customHeight="1" x14ac:dyDescent="0.2">
      <c r="B8" s="605" t="s">
        <v>225</v>
      </c>
      <c r="C8" s="606"/>
      <c r="D8" s="606"/>
      <c r="E8" s="606"/>
      <c r="F8" s="606"/>
      <c r="G8" s="606"/>
      <c r="H8" s="606"/>
      <c r="I8" s="606"/>
      <c r="J8" s="606"/>
      <c r="K8" s="606"/>
      <c r="L8" s="606"/>
      <c r="M8" s="606"/>
      <c r="N8" s="606"/>
      <c r="O8" s="606"/>
      <c r="P8" s="606"/>
      <c r="Q8" s="607"/>
      <c r="R8" s="608">
        <v>8528</v>
      </c>
      <c r="S8" s="609"/>
      <c r="T8" s="609"/>
      <c r="U8" s="609"/>
      <c r="V8" s="609"/>
      <c r="W8" s="609"/>
      <c r="X8" s="609"/>
      <c r="Y8" s="610"/>
      <c r="Z8" s="646">
        <v>0</v>
      </c>
      <c r="AA8" s="646"/>
      <c r="AB8" s="646"/>
      <c r="AC8" s="646"/>
      <c r="AD8" s="647">
        <v>8528</v>
      </c>
      <c r="AE8" s="647"/>
      <c r="AF8" s="647"/>
      <c r="AG8" s="647"/>
      <c r="AH8" s="647"/>
      <c r="AI8" s="647"/>
      <c r="AJ8" s="647"/>
      <c r="AK8" s="647"/>
      <c r="AL8" s="611">
        <v>0.1</v>
      </c>
      <c r="AM8" s="612"/>
      <c r="AN8" s="612"/>
      <c r="AO8" s="648"/>
      <c r="AP8" s="605" t="s">
        <v>226</v>
      </c>
      <c r="AQ8" s="606"/>
      <c r="AR8" s="606"/>
      <c r="AS8" s="606"/>
      <c r="AT8" s="606"/>
      <c r="AU8" s="606"/>
      <c r="AV8" s="606"/>
      <c r="AW8" s="606"/>
      <c r="AX8" s="606"/>
      <c r="AY8" s="606"/>
      <c r="AZ8" s="606"/>
      <c r="BA8" s="606"/>
      <c r="BB8" s="606"/>
      <c r="BC8" s="606"/>
      <c r="BD8" s="606"/>
      <c r="BE8" s="606"/>
      <c r="BF8" s="607"/>
      <c r="BG8" s="608">
        <v>19871</v>
      </c>
      <c r="BH8" s="609"/>
      <c r="BI8" s="609"/>
      <c r="BJ8" s="609"/>
      <c r="BK8" s="609"/>
      <c r="BL8" s="609"/>
      <c r="BM8" s="609"/>
      <c r="BN8" s="610"/>
      <c r="BO8" s="646">
        <v>1.7</v>
      </c>
      <c r="BP8" s="646"/>
      <c r="BQ8" s="646"/>
      <c r="BR8" s="646"/>
      <c r="BS8" s="647" t="s">
        <v>122</v>
      </c>
      <c r="BT8" s="647"/>
      <c r="BU8" s="647"/>
      <c r="BV8" s="647"/>
      <c r="BW8" s="647"/>
      <c r="BX8" s="647"/>
      <c r="BY8" s="647"/>
      <c r="BZ8" s="647"/>
      <c r="CA8" s="647"/>
      <c r="CB8" s="682"/>
      <c r="CD8" s="605" t="s">
        <v>227</v>
      </c>
      <c r="CE8" s="606"/>
      <c r="CF8" s="606"/>
      <c r="CG8" s="606"/>
      <c r="CH8" s="606"/>
      <c r="CI8" s="606"/>
      <c r="CJ8" s="606"/>
      <c r="CK8" s="606"/>
      <c r="CL8" s="606"/>
      <c r="CM8" s="606"/>
      <c r="CN8" s="606"/>
      <c r="CO8" s="606"/>
      <c r="CP8" s="606"/>
      <c r="CQ8" s="607"/>
      <c r="CR8" s="608">
        <v>6195116</v>
      </c>
      <c r="CS8" s="609"/>
      <c r="CT8" s="609"/>
      <c r="CU8" s="609"/>
      <c r="CV8" s="609"/>
      <c r="CW8" s="609"/>
      <c r="CX8" s="609"/>
      <c r="CY8" s="610"/>
      <c r="CZ8" s="646">
        <v>7.6</v>
      </c>
      <c r="DA8" s="646"/>
      <c r="DB8" s="646"/>
      <c r="DC8" s="646"/>
      <c r="DD8" s="614">
        <v>3093</v>
      </c>
      <c r="DE8" s="609"/>
      <c r="DF8" s="609"/>
      <c r="DG8" s="609"/>
      <c r="DH8" s="609"/>
      <c r="DI8" s="609"/>
      <c r="DJ8" s="609"/>
      <c r="DK8" s="609"/>
      <c r="DL8" s="609"/>
      <c r="DM8" s="609"/>
      <c r="DN8" s="609"/>
      <c r="DO8" s="609"/>
      <c r="DP8" s="610"/>
      <c r="DQ8" s="614">
        <v>2607280</v>
      </c>
      <c r="DR8" s="609"/>
      <c r="DS8" s="609"/>
      <c r="DT8" s="609"/>
      <c r="DU8" s="609"/>
      <c r="DV8" s="609"/>
      <c r="DW8" s="609"/>
      <c r="DX8" s="609"/>
      <c r="DY8" s="609"/>
      <c r="DZ8" s="609"/>
      <c r="EA8" s="609"/>
      <c r="EB8" s="609"/>
      <c r="EC8" s="645"/>
    </row>
    <row r="9" spans="2:143" ht="11.25" customHeight="1" x14ac:dyDescent="0.2">
      <c r="B9" s="605" t="s">
        <v>228</v>
      </c>
      <c r="C9" s="606"/>
      <c r="D9" s="606"/>
      <c r="E9" s="606"/>
      <c r="F9" s="606"/>
      <c r="G9" s="606"/>
      <c r="H9" s="606"/>
      <c r="I9" s="606"/>
      <c r="J9" s="606"/>
      <c r="K9" s="606"/>
      <c r="L9" s="606"/>
      <c r="M9" s="606"/>
      <c r="N9" s="606"/>
      <c r="O9" s="606"/>
      <c r="P9" s="606"/>
      <c r="Q9" s="607"/>
      <c r="R9" s="608">
        <v>12948</v>
      </c>
      <c r="S9" s="609"/>
      <c r="T9" s="609"/>
      <c r="U9" s="609"/>
      <c r="V9" s="609"/>
      <c r="W9" s="609"/>
      <c r="X9" s="609"/>
      <c r="Y9" s="610"/>
      <c r="Z9" s="646">
        <v>0</v>
      </c>
      <c r="AA9" s="646"/>
      <c r="AB9" s="646"/>
      <c r="AC9" s="646"/>
      <c r="AD9" s="647">
        <v>12948</v>
      </c>
      <c r="AE9" s="647"/>
      <c r="AF9" s="647"/>
      <c r="AG9" s="647"/>
      <c r="AH9" s="647"/>
      <c r="AI9" s="647"/>
      <c r="AJ9" s="647"/>
      <c r="AK9" s="647"/>
      <c r="AL9" s="611">
        <v>0.2</v>
      </c>
      <c r="AM9" s="612"/>
      <c r="AN9" s="612"/>
      <c r="AO9" s="648"/>
      <c r="AP9" s="605" t="s">
        <v>229</v>
      </c>
      <c r="AQ9" s="606"/>
      <c r="AR9" s="606"/>
      <c r="AS9" s="606"/>
      <c r="AT9" s="606"/>
      <c r="AU9" s="606"/>
      <c r="AV9" s="606"/>
      <c r="AW9" s="606"/>
      <c r="AX9" s="606"/>
      <c r="AY9" s="606"/>
      <c r="AZ9" s="606"/>
      <c r="BA9" s="606"/>
      <c r="BB9" s="606"/>
      <c r="BC9" s="606"/>
      <c r="BD9" s="606"/>
      <c r="BE9" s="606"/>
      <c r="BF9" s="607"/>
      <c r="BG9" s="608">
        <v>309101</v>
      </c>
      <c r="BH9" s="609"/>
      <c r="BI9" s="609"/>
      <c r="BJ9" s="609"/>
      <c r="BK9" s="609"/>
      <c r="BL9" s="609"/>
      <c r="BM9" s="609"/>
      <c r="BN9" s="610"/>
      <c r="BO9" s="646">
        <v>27.1</v>
      </c>
      <c r="BP9" s="646"/>
      <c r="BQ9" s="646"/>
      <c r="BR9" s="646"/>
      <c r="BS9" s="647" t="s">
        <v>122</v>
      </c>
      <c r="BT9" s="647"/>
      <c r="BU9" s="647"/>
      <c r="BV9" s="647"/>
      <c r="BW9" s="647"/>
      <c r="BX9" s="647"/>
      <c r="BY9" s="647"/>
      <c r="BZ9" s="647"/>
      <c r="CA9" s="647"/>
      <c r="CB9" s="682"/>
      <c r="CD9" s="605" t="s">
        <v>230</v>
      </c>
      <c r="CE9" s="606"/>
      <c r="CF9" s="606"/>
      <c r="CG9" s="606"/>
      <c r="CH9" s="606"/>
      <c r="CI9" s="606"/>
      <c r="CJ9" s="606"/>
      <c r="CK9" s="606"/>
      <c r="CL9" s="606"/>
      <c r="CM9" s="606"/>
      <c r="CN9" s="606"/>
      <c r="CO9" s="606"/>
      <c r="CP9" s="606"/>
      <c r="CQ9" s="607"/>
      <c r="CR9" s="608">
        <v>56209740</v>
      </c>
      <c r="CS9" s="609"/>
      <c r="CT9" s="609"/>
      <c r="CU9" s="609"/>
      <c r="CV9" s="609"/>
      <c r="CW9" s="609"/>
      <c r="CX9" s="609"/>
      <c r="CY9" s="610"/>
      <c r="CZ9" s="646">
        <v>69</v>
      </c>
      <c r="DA9" s="646"/>
      <c r="DB9" s="646"/>
      <c r="DC9" s="646"/>
      <c r="DD9" s="614">
        <v>520810</v>
      </c>
      <c r="DE9" s="609"/>
      <c r="DF9" s="609"/>
      <c r="DG9" s="609"/>
      <c r="DH9" s="609"/>
      <c r="DI9" s="609"/>
      <c r="DJ9" s="609"/>
      <c r="DK9" s="609"/>
      <c r="DL9" s="609"/>
      <c r="DM9" s="609"/>
      <c r="DN9" s="609"/>
      <c r="DO9" s="609"/>
      <c r="DP9" s="610"/>
      <c r="DQ9" s="614">
        <v>1760746</v>
      </c>
      <c r="DR9" s="609"/>
      <c r="DS9" s="609"/>
      <c r="DT9" s="609"/>
      <c r="DU9" s="609"/>
      <c r="DV9" s="609"/>
      <c r="DW9" s="609"/>
      <c r="DX9" s="609"/>
      <c r="DY9" s="609"/>
      <c r="DZ9" s="609"/>
      <c r="EA9" s="609"/>
      <c r="EB9" s="609"/>
      <c r="EC9" s="645"/>
    </row>
    <row r="10" spans="2:143" ht="11.25" customHeight="1" x14ac:dyDescent="0.2">
      <c r="B10" s="605" t="s">
        <v>231</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232</v>
      </c>
      <c r="AQ10" s="606"/>
      <c r="AR10" s="606"/>
      <c r="AS10" s="606"/>
      <c r="AT10" s="606"/>
      <c r="AU10" s="606"/>
      <c r="AV10" s="606"/>
      <c r="AW10" s="606"/>
      <c r="AX10" s="606"/>
      <c r="AY10" s="606"/>
      <c r="AZ10" s="606"/>
      <c r="BA10" s="606"/>
      <c r="BB10" s="606"/>
      <c r="BC10" s="606"/>
      <c r="BD10" s="606"/>
      <c r="BE10" s="606"/>
      <c r="BF10" s="607"/>
      <c r="BG10" s="608">
        <v>37632</v>
      </c>
      <c r="BH10" s="609"/>
      <c r="BI10" s="609"/>
      <c r="BJ10" s="609"/>
      <c r="BK10" s="609"/>
      <c r="BL10" s="609"/>
      <c r="BM10" s="609"/>
      <c r="BN10" s="610"/>
      <c r="BO10" s="646">
        <v>3.3</v>
      </c>
      <c r="BP10" s="646"/>
      <c r="BQ10" s="646"/>
      <c r="BR10" s="646"/>
      <c r="BS10" s="647">
        <v>6239</v>
      </c>
      <c r="BT10" s="647"/>
      <c r="BU10" s="647"/>
      <c r="BV10" s="647"/>
      <c r="BW10" s="647"/>
      <c r="BX10" s="647"/>
      <c r="BY10" s="647"/>
      <c r="BZ10" s="647"/>
      <c r="CA10" s="647"/>
      <c r="CB10" s="682"/>
      <c r="CD10" s="605" t="s">
        <v>233</v>
      </c>
      <c r="CE10" s="606"/>
      <c r="CF10" s="606"/>
      <c r="CG10" s="606"/>
      <c r="CH10" s="606"/>
      <c r="CI10" s="606"/>
      <c r="CJ10" s="606"/>
      <c r="CK10" s="606"/>
      <c r="CL10" s="606"/>
      <c r="CM10" s="606"/>
      <c r="CN10" s="606"/>
      <c r="CO10" s="606"/>
      <c r="CP10" s="606"/>
      <c r="CQ10" s="607"/>
      <c r="CR10" s="608">
        <v>27846</v>
      </c>
      <c r="CS10" s="609"/>
      <c r="CT10" s="609"/>
      <c r="CU10" s="609"/>
      <c r="CV10" s="609"/>
      <c r="CW10" s="609"/>
      <c r="CX10" s="609"/>
      <c r="CY10" s="610"/>
      <c r="CZ10" s="646">
        <v>0</v>
      </c>
      <c r="DA10" s="646"/>
      <c r="DB10" s="646"/>
      <c r="DC10" s="646"/>
      <c r="DD10" s="614" t="s">
        <v>122</v>
      </c>
      <c r="DE10" s="609"/>
      <c r="DF10" s="609"/>
      <c r="DG10" s="609"/>
      <c r="DH10" s="609"/>
      <c r="DI10" s="609"/>
      <c r="DJ10" s="609"/>
      <c r="DK10" s="609"/>
      <c r="DL10" s="609"/>
      <c r="DM10" s="609"/>
      <c r="DN10" s="609"/>
      <c r="DO10" s="609"/>
      <c r="DP10" s="610"/>
      <c r="DQ10" s="614">
        <v>8472</v>
      </c>
      <c r="DR10" s="609"/>
      <c r="DS10" s="609"/>
      <c r="DT10" s="609"/>
      <c r="DU10" s="609"/>
      <c r="DV10" s="609"/>
      <c r="DW10" s="609"/>
      <c r="DX10" s="609"/>
      <c r="DY10" s="609"/>
      <c r="DZ10" s="609"/>
      <c r="EA10" s="609"/>
      <c r="EB10" s="609"/>
      <c r="EC10" s="645"/>
    </row>
    <row r="11" spans="2:143" ht="11.25" customHeight="1" x14ac:dyDescent="0.2">
      <c r="B11" s="605" t="s">
        <v>234</v>
      </c>
      <c r="C11" s="606"/>
      <c r="D11" s="606"/>
      <c r="E11" s="606"/>
      <c r="F11" s="606"/>
      <c r="G11" s="606"/>
      <c r="H11" s="606"/>
      <c r="I11" s="606"/>
      <c r="J11" s="606"/>
      <c r="K11" s="606"/>
      <c r="L11" s="606"/>
      <c r="M11" s="606"/>
      <c r="N11" s="606"/>
      <c r="O11" s="606"/>
      <c r="P11" s="606"/>
      <c r="Q11" s="607"/>
      <c r="R11" s="608">
        <v>336448</v>
      </c>
      <c r="S11" s="609"/>
      <c r="T11" s="609"/>
      <c r="U11" s="609"/>
      <c r="V11" s="609"/>
      <c r="W11" s="609"/>
      <c r="X11" s="609"/>
      <c r="Y11" s="610"/>
      <c r="Z11" s="611">
        <v>0.4</v>
      </c>
      <c r="AA11" s="612"/>
      <c r="AB11" s="612"/>
      <c r="AC11" s="613"/>
      <c r="AD11" s="614">
        <v>336448</v>
      </c>
      <c r="AE11" s="609"/>
      <c r="AF11" s="609"/>
      <c r="AG11" s="609"/>
      <c r="AH11" s="609"/>
      <c r="AI11" s="609"/>
      <c r="AJ11" s="609"/>
      <c r="AK11" s="610"/>
      <c r="AL11" s="611">
        <v>4.9000000000000004</v>
      </c>
      <c r="AM11" s="612"/>
      <c r="AN11" s="612"/>
      <c r="AO11" s="648"/>
      <c r="AP11" s="605" t="s">
        <v>235</v>
      </c>
      <c r="AQ11" s="606"/>
      <c r="AR11" s="606"/>
      <c r="AS11" s="606"/>
      <c r="AT11" s="606"/>
      <c r="AU11" s="606"/>
      <c r="AV11" s="606"/>
      <c r="AW11" s="606"/>
      <c r="AX11" s="606"/>
      <c r="AY11" s="606"/>
      <c r="AZ11" s="606"/>
      <c r="BA11" s="606"/>
      <c r="BB11" s="606"/>
      <c r="BC11" s="606"/>
      <c r="BD11" s="606"/>
      <c r="BE11" s="606"/>
      <c r="BF11" s="607"/>
      <c r="BG11" s="608">
        <v>52304</v>
      </c>
      <c r="BH11" s="609"/>
      <c r="BI11" s="609"/>
      <c r="BJ11" s="609"/>
      <c r="BK11" s="609"/>
      <c r="BL11" s="609"/>
      <c r="BM11" s="609"/>
      <c r="BN11" s="610"/>
      <c r="BO11" s="646">
        <v>4.5999999999999996</v>
      </c>
      <c r="BP11" s="646"/>
      <c r="BQ11" s="646"/>
      <c r="BR11" s="646"/>
      <c r="BS11" s="647">
        <v>14864</v>
      </c>
      <c r="BT11" s="647"/>
      <c r="BU11" s="647"/>
      <c r="BV11" s="647"/>
      <c r="BW11" s="647"/>
      <c r="BX11" s="647"/>
      <c r="BY11" s="647"/>
      <c r="BZ11" s="647"/>
      <c r="CA11" s="647"/>
      <c r="CB11" s="682"/>
      <c r="CD11" s="605" t="s">
        <v>236</v>
      </c>
      <c r="CE11" s="606"/>
      <c r="CF11" s="606"/>
      <c r="CG11" s="606"/>
      <c r="CH11" s="606"/>
      <c r="CI11" s="606"/>
      <c r="CJ11" s="606"/>
      <c r="CK11" s="606"/>
      <c r="CL11" s="606"/>
      <c r="CM11" s="606"/>
      <c r="CN11" s="606"/>
      <c r="CO11" s="606"/>
      <c r="CP11" s="606"/>
      <c r="CQ11" s="607"/>
      <c r="CR11" s="608">
        <v>624273</v>
      </c>
      <c r="CS11" s="609"/>
      <c r="CT11" s="609"/>
      <c r="CU11" s="609"/>
      <c r="CV11" s="609"/>
      <c r="CW11" s="609"/>
      <c r="CX11" s="609"/>
      <c r="CY11" s="610"/>
      <c r="CZ11" s="646">
        <v>0.8</v>
      </c>
      <c r="DA11" s="646"/>
      <c r="DB11" s="646"/>
      <c r="DC11" s="646"/>
      <c r="DD11" s="614">
        <v>83095</v>
      </c>
      <c r="DE11" s="609"/>
      <c r="DF11" s="609"/>
      <c r="DG11" s="609"/>
      <c r="DH11" s="609"/>
      <c r="DI11" s="609"/>
      <c r="DJ11" s="609"/>
      <c r="DK11" s="609"/>
      <c r="DL11" s="609"/>
      <c r="DM11" s="609"/>
      <c r="DN11" s="609"/>
      <c r="DO11" s="609"/>
      <c r="DP11" s="610"/>
      <c r="DQ11" s="614">
        <v>265137</v>
      </c>
      <c r="DR11" s="609"/>
      <c r="DS11" s="609"/>
      <c r="DT11" s="609"/>
      <c r="DU11" s="609"/>
      <c r="DV11" s="609"/>
      <c r="DW11" s="609"/>
      <c r="DX11" s="609"/>
      <c r="DY11" s="609"/>
      <c r="DZ11" s="609"/>
      <c r="EA11" s="609"/>
      <c r="EB11" s="609"/>
      <c r="EC11" s="645"/>
    </row>
    <row r="12" spans="2:143" ht="11.25" customHeight="1" x14ac:dyDescent="0.2">
      <c r="B12" s="605" t="s">
        <v>237</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238</v>
      </c>
      <c r="AQ12" s="606"/>
      <c r="AR12" s="606"/>
      <c r="AS12" s="606"/>
      <c r="AT12" s="606"/>
      <c r="AU12" s="606"/>
      <c r="AV12" s="606"/>
      <c r="AW12" s="606"/>
      <c r="AX12" s="606"/>
      <c r="AY12" s="606"/>
      <c r="AZ12" s="606"/>
      <c r="BA12" s="606"/>
      <c r="BB12" s="606"/>
      <c r="BC12" s="606"/>
      <c r="BD12" s="606"/>
      <c r="BE12" s="606"/>
      <c r="BF12" s="607"/>
      <c r="BG12" s="608">
        <v>535101</v>
      </c>
      <c r="BH12" s="609"/>
      <c r="BI12" s="609"/>
      <c r="BJ12" s="609"/>
      <c r="BK12" s="609"/>
      <c r="BL12" s="609"/>
      <c r="BM12" s="609"/>
      <c r="BN12" s="610"/>
      <c r="BO12" s="646">
        <v>46.9</v>
      </c>
      <c r="BP12" s="646"/>
      <c r="BQ12" s="646"/>
      <c r="BR12" s="646"/>
      <c r="BS12" s="647">
        <v>66069</v>
      </c>
      <c r="BT12" s="647"/>
      <c r="BU12" s="647"/>
      <c r="BV12" s="647"/>
      <c r="BW12" s="647"/>
      <c r="BX12" s="647"/>
      <c r="BY12" s="647"/>
      <c r="BZ12" s="647"/>
      <c r="CA12" s="647"/>
      <c r="CB12" s="682"/>
      <c r="CD12" s="605" t="s">
        <v>239</v>
      </c>
      <c r="CE12" s="606"/>
      <c r="CF12" s="606"/>
      <c r="CG12" s="606"/>
      <c r="CH12" s="606"/>
      <c r="CI12" s="606"/>
      <c r="CJ12" s="606"/>
      <c r="CK12" s="606"/>
      <c r="CL12" s="606"/>
      <c r="CM12" s="606"/>
      <c r="CN12" s="606"/>
      <c r="CO12" s="606"/>
      <c r="CP12" s="606"/>
      <c r="CQ12" s="607"/>
      <c r="CR12" s="608">
        <v>865383</v>
      </c>
      <c r="CS12" s="609"/>
      <c r="CT12" s="609"/>
      <c r="CU12" s="609"/>
      <c r="CV12" s="609"/>
      <c r="CW12" s="609"/>
      <c r="CX12" s="609"/>
      <c r="CY12" s="610"/>
      <c r="CZ12" s="646">
        <v>1.1000000000000001</v>
      </c>
      <c r="DA12" s="646"/>
      <c r="DB12" s="646"/>
      <c r="DC12" s="646"/>
      <c r="DD12" s="614">
        <v>21378</v>
      </c>
      <c r="DE12" s="609"/>
      <c r="DF12" s="609"/>
      <c r="DG12" s="609"/>
      <c r="DH12" s="609"/>
      <c r="DI12" s="609"/>
      <c r="DJ12" s="609"/>
      <c r="DK12" s="609"/>
      <c r="DL12" s="609"/>
      <c r="DM12" s="609"/>
      <c r="DN12" s="609"/>
      <c r="DO12" s="609"/>
      <c r="DP12" s="610"/>
      <c r="DQ12" s="614">
        <v>429581</v>
      </c>
      <c r="DR12" s="609"/>
      <c r="DS12" s="609"/>
      <c r="DT12" s="609"/>
      <c r="DU12" s="609"/>
      <c r="DV12" s="609"/>
      <c r="DW12" s="609"/>
      <c r="DX12" s="609"/>
      <c r="DY12" s="609"/>
      <c r="DZ12" s="609"/>
      <c r="EA12" s="609"/>
      <c r="EB12" s="609"/>
      <c r="EC12" s="645"/>
    </row>
    <row r="13" spans="2:143" ht="11.25" customHeight="1" x14ac:dyDescent="0.2">
      <c r="B13" s="605" t="s">
        <v>240</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241</v>
      </c>
      <c r="AQ13" s="606"/>
      <c r="AR13" s="606"/>
      <c r="AS13" s="606"/>
      <c r="AT13" s="606"/>
      <c r="AU13" s="606"/>
      <c r="AV13" s="606"/>
      <c r="AW13" s="606"/>
      <c r="AX13" s="606"/>
      <c r="AY13" s="606"/>
      <c r="AZ13" s="606"/>
      <c r="BA13" s="606"/>
      <c r="BB13" s="606"/>
      <c r="BC13" s="606"/>
      <c r="BD13" s="606"/>
      <c r="BE13" s="606"/>
      <c r="BF13" s="607"/>
      <c r="BG13" s="608">
        <v>533076</v>
      </c>
      <c r="BH13" s="609"/>
      <c r="BI13" s="609"/>
      <c r="BJ13" s="609"/>
      <c r="BK13" s="609"/>
      <c r="BL13" s="609"/>
      <c r="BM13" s="609"/>
      <c r="BN13" s="610"/>
      <c r="BO13" s="646">
        <v>46.7</v>
      </c>
      <c r="BP13" s="646"/>
      <c r="BQ13" s="646"/>
      <c r="BR13" s="646"/>
      <c r="BS13" s="647">
        <v>66069</v>
      </c>
      <c r="BT13" s="647"/>
      <c r="BU13" s="647"/>
      <c r="BV13" s="647"/>
      <c r="BW13" s="647"/>
      <c r="BX13" s="647"/>
      <c r="BY13" s="647"/>
      <c r="BZ13" s="647"/>
      <c r="CA13" s="647"/>
      <c r="CB13" s="682"/>
      <c r="CD13" s="605" t="s">
        <v>242</v>
      </c>
      <c r="CE13" s="606"/>
      <c r="CF13" s="606"/>
      <c r="CG13" s="606"/>
      <c r="CH13" s="606"/>
      <c r="CI13" s="606"/>
      <c r="CJ13" s="606"/>
      <c r="CK13" s="606"/>
      <c r="CL13" s="606"/>
      <c r="CM13" s="606"/>
      <c r="CN13" s="606"/>
      <c r="CO13" s="606"/>
      <c r="CP13" s="606"/>
      <c r="CQ13" s="607"/>
      <c r="CR13" s="608">
        <v>1062765</v>
      </c>
      <c r="CS13" s="609"/>
      <c r="CT13" s="609"/>
      <c r="CU13" s="609"/>
      <c r="CV13" s="609"/>
      <c r="CW13" s="609"/>
      <c r="CX13" s="609"/>
      <c r="CY13" s="610"/>
      <c r="CZ13" s="646">
        <v>1.3</v>
      </c>
      <c r="DA13" s="646"/>
      <c r="DB13" s="646"/>
      <c r="DC13" s="646"/>
      <c r="DD13" s="614">
        <v>51351</v>
      </c>
      <c r="DE13" s="609"/>
      <c r="DF13" s="609"/>
      <c r="DG13" s="609"/>
      <c r="DH13" s="609"/>
      <c r="DI13" s="609"/>
      <c r="DJ13" s="609"/>
      <c r="DK13" s="609"/>
      <c r="DL13" s="609"/>
      <c r="DM13" s="609"/>
      <c r="DN13" s="609"/>
      <c r="DO13" s="609"/>
      <c r="DP13" s="610"/>
      <c r="DQ13" s="614">
        <v>891527</v>
      </c>
      <c r="DR13" s="609"/>
      <c r="DS13" s="609"/>
      <c r="DT13" s="609"/>
      <c r="DU13" s="609"/>
      <c r="DV13" s="609"/>
      <c r="DW13" s="609"/>
      <c r="DX13" s="609"/>
      <c r="DY13" s="609"/>
      <c r="DZ13" s="609"/>
      <c r="EA13" s="609"/>
      <c r="EB13" s="609"/>
      <c r="EC13" s="645"/>
    </row>
    <row r="14" spans="2:143" ht="11.25" customHeight="1" x14ac:dyDescent="0.2">
      <c r="B14" s="605" t="s">
        <v>243</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244</v>
      </c>
      <c r="AQ14" s="606"/>
      <c r="AR14" s="606"/>
      <c r="AS14" s="606"/>
      <c r="AT14" s="606"/>
      <c r="AU14" s="606"/>
      <c r="AV14" s="606"/>
      <c r="AW14" s="606"/>
      <c r="AX14" s="606"/>
      <c r="AY14" s="606"/>
      <c r="AZ14" s="606"/>
      <c r="BA14" s="606"/>
      <c r="BB14" s="606"/>
      <c r="BC14" s="606"/>
      <c r="BD14" s="606"/>
      <c r="BE14" s="606"/>
      <c r="BF14" s="607"/>
      <c r="BG14" s="608">
        <v>52820</v>
      </c>
      <c r="BH14" s="609"/>
      <c r="BI14" s="609"/>
      <c r="BJ14" s="609"/>
      <c r="BK14" s="609"/>
      <c r="BL14" s="609"/>
      <c r="BM14" s="609"/>
      <c r="BN14" s="610"/>
      <c r="BO14" s="646">
        <v>4.5999999999999996</v>
      </c>
      <c r="BP14" s="646"/>
      <c r="BQ14" s="646"/>
      <c r="BR14" s="646"/>
      <c r="BS14" s="647" t="s">
        <v>122</v>
      </c>
      <c r="BT14" s="647"/>
      <c r="BU14" s="647"/>
      <c r="BV14" s="647"/>
      <c r="BW14" s="647"/>
      <c r="BX14" s="647"/>
      <c r="BY14" s="647"/>
      <c r="BZ14" s="647"/>
      <c r="CA14" s="647"/>
      <c r="CB14" s="682"/>
      <c r="CD14" s="605" t="s">
        <v>245</v>
      </c>
      <c r="CE14" s="606"/>
      <c r="CF14" s="606"/>
      <c r="CG14" s="606"/>
      <c r="CH14" s="606"/>
      <c r="CI14" s="606"/>
      <c r="CJ14" s="606"/>
      <c r="CK14" s="606"/>
      <c r="CL14" s="606"/>
      <c r="CM14" s="606"/>
      <c r="CN14" s="606"/>
      <c r="CO14" s="606"/>
      <c r="CP14" s="606"/>
      <c r="CQ14" s="607"/>
      <c r="CR14" s="608">
        <v>559316</v>
      </c>
      <c r="CS14" s="609"/>
      <c r="CT14" s="609"/>
      <c r="CU14" s="609"/>
      <c r="CV14" s="609"/>
      <c r="CW14" s="609"/>
      <c r="CX14" s="609"/>
      <c r="CY14" s="610"/>
      <c r="CZ14" s="646">
        <v>0.7</v>
      </c>
      <c r="DA14" s="646"/>
      <c r="DB14" s="646"/>
      <c r="DC14" s="646"/>
      <c r="DD14" s="614">
        <v>12426</v>
      </c>
      <c r="DE14" s="609"/>
      <c r="DF14" s="609"/>
      <c r="DG14" s="609"/>
      <c r="DH14" s="609"/>
      <c r="DI14" s="609"/>
      <c r="DJ14" s="609"/>
      <c r="DK14" s="609"/>
      <c r="DL14" s="609"/>
      <c r="DM14" s="609"/>
      <c r="DN14" s="609"/>
      <c r="DO14" s="609"/>
      <c r="DP14" s="610"/>
      <c r="DQ14" s="614">
        <v>512098</v>
      </c>
      <c r="DR14" s="609"/>
      <c r="DS14" s="609"/>
      <c r="DT14" s="609"/>
      <c r="DU14" s="609"/>
      <c r="DV14" s="609"/>
      <c r="DW14" s="609"/>
      <c r="DX14" s="609"/>
      <c r="DY14" s="609"/>
      <c r="DZ14" s="609"/>
      <c r="EA14" s="609"/>
      <c r="EB14" s="609"/>
      <c r="EC14" s="645"/>
    </row>
    <row r="15" spans="2:143" ht="11.25" customHeight="1" x14ac:dyDescent="0.2">
      <c r="B15" s="605" t="s">
        <v>246</v>
      </c>
      <c r="C15" s="606"/>
      <c r="D15" s="606"/>
      <c r="E15" s="606"/>
      <c r="F15" s="606"/>
      <c r="G15" s="606"/>
      <c r="H15" s="606"/>
      <c r="I15" s="606"/>
      <c r="J15" s="606"/>
      <c r="K15" s="606"/>
      <c r="L15" s="606"/>
      <c r="M15" s="606"/>
      <c r="N15" s="606"/>
      <c r="O15" s="606"/>
      <c r="P15" s="606"/>
      <c r="Q15" s="607"/>
      <c r="R15" s="608">
        <v>18281</v>
      </c>
      <c r="S15" s="609"/>
      <c r="T15" s="609"/>
      <c r="U15" s="609"/>
      <c r="V15" s="609"/>
      <c r="W15" s="609"/>
      <c r="X15" s="609"/>
      <c r="Y15" s="610"/>
      <c r="Z15" s="646">
        <v>0</v>
      </c>
      <c r="AA15" s="646"/>
      <c r="AB15" s="646"/>
      <c r="AC15" s="646"/>
      <c r="AD15" s="647">
        <v>18281</v>
      </c>
      <c r="AE15" s="647"/>
      <c r="AF15" s="647"/>
      <c r="AG15" s="647"/>
      <c r="AH15" s="647"/>
      <c r="AI15" s="647"/>
      <c r="AJ15" s="647"/>
      <c r="AK15" s="647"/>
      <c r="AL15" s="611">
        <v>0.3</v>
      </c>
      <c r="AM15" s="612"/>
      <c r="AN15" s="612"/>
      <c r="AO15" s="648"/>
      <c r="AP15" s="605" t="s">
        <v>247</v>
      </c>
      <c r="AQ15" s="606"/>
      <c r="AR15" s="606"/>
      <c r="AS15" s="606"/>
      <c r="AT15" s="606"/>
      <c r="AU15" s="606"/>
      <c r="AV15" s="606"/>
      <c r="AW15" s="606"/>
      <c r="AX15" s="606"/>
      <c r="AY15" s="606"/>
      <c r="AZ15" s="606"/>
      <c r="BA15" s="606"/>
      <c r="BB15" s="606"/>
      <c r="BC15" s="606"/>
      <c r="BD15" s="606"/>
      <c r="BE15" s="606"/>
      <c r="BF15" s="607"/>
      <c r="BG15" s="608">
        <v>97983</v>
      </c>
      <c r="BH15" s="609"/>
      <c r="BI15" s="609"/>
      <c r="BJ15" s="609"/>
      <c r="BK15" s="609"/>
      <c r="BL15" s="609"/>
      <c r="BM15" s="609"/>
      <c r="BN15" s="610"/>
      <c r="BO15" s="646">
        <v>8.6</v>
      </c>
      <c r="BP15" s="646"/>
      <c r="BQ15" s="646"/>
      <c r="BR15" s="646"/>
      <c r="BS15" s="647" t="s">
        <v>122</v>
      </c>
      <c r="BT15" s="647"/>
      <c r="BU15" s="647"/>
      <c r="BV15" s="647"/>
      <c r="BW15" s="647"/>
      <c r="BX15" s="647"/>
      <c r="BY15" s="647"/>
      <c r="BZ15" s="647"/>
      <c r="CA15" s="647"/>
      <c r="CB15" s="682"/>
      <c r="CD15" s="605" t="s">
        <v>248</v>
      </c>
      <c r="CE15" s="606"/>
      <c r="CF15" s="606"/>
      <c r="CG15" s="606"/>
      <c r="CH15" s="606"/>
      <c r="CI15" s="606"/>
      <c r="CJ15" s="606"/>
      <c r="CK15" s="606"/>
      <c r="CL15" s="606"/>
      <c r="CM15" s="606"/>
      <c r="CN15" s="606"/>
      <c r="CO15" s="606"/>
      <c r="CP15" s="606"/>
      <c r="CQ15" s="607"/>
      <c r="CR15" s="608">
        <v>829595</v>
      </c>
      <c r="CS15" s="609"/>
      <c r="CT15" s="609"/>
      <c r="CU15" s="609"/>
      <c r="CV15" s="609"/>
      <c r="CW15" s="609"/>
      <c r="CX15" s="609"/>
      <c r="CY15" s="610"/>
      <c r="CZ15" s="646">
        <v>1</v>
      </c>
      <c r="DA15" s="646"/>
      <c r="DB15" s="646"/>
      <c r="DC15" s="646"/>
      <c r="DD15" s="614">
        <v>129843</v>
      </c>
      <c r="DE15" s="609"/>
      <c r="DF15" s="609"/>
      <c r="DG15" s="609"/>
      <c r="DH15" s="609"/>
      <c r="DI15" s="609"/>
      <c r="DJ15" s="609"/>
      <c r="DK15" s="609"/>
      <c r="DL15" s="609"/>
      <c r="DM15" s="609"/>
      <c r="DN15" s="609"/>
      <c r="DO15" s="609"/>
      <c r="DP15" s="610"/>
      <c r="DQ15" s="614">
        <v>581606</v>
      </c>
      <c r="DR15" s="609"/>
      <c r="DS15" s="609"/>
      <c r="DT15" s="609"/>
      <c r="DU15" s="609"/>
      <c r="DV15" s="609"/>
      <c r="DW15" s="609"/>
      <c r="DX15" s="609"/>
      <c r="DY15" s="609"/>
      <c r="DZ15" s="609"/>
      <c r="EA15" s="609"/>
      <c r="EB15" s="609"/>
      <c r="EC15" s="645"/>
    </row>
    <row r="16" spans="2:143" ht="11.25" customHeight="1" x14ac:dyDescent="0.2">
      <c r="B16" s="605" t="s">
        <v>249</v>
      </c>
      <c r="C16" s="606"/>
      <c r="D16" s="606"/>
      <c r="E16" s="606"/>
      <c r="F16" s="606"/>
      <c r="G16" s="606"/>
      <c r="H16" s="606"/>
      <c r="I16" s="606"/>
      <c r="J16" s="606"/>
      <c r="K16" s="606"/>
      <c r="L16" s="606"/>
      <c r="M16" s="606"/>
      <c r="N16" s="606"/>
      <c r="O16" s="606"/>
      <c r="P16" s="606"/>
      <c r="Q16" s="607"/>
      <c r="R16" s="608">
        <v>33964</v>
      </c>
      <c r="S16" s="609"/>
      <c r="T16" s="609"/>
      <c r="U16" s="609"/>
      <c r="V16" s="609"/>
      <c r="W16" s="609"/>
      <c r="X16" s="609"/>
      <c r="Y16" s="610"/>
      <c r="Z16" s="646">
        <v>0</v>
      </c>
      <c r="AA16" s="646"/>
      <c r="AB16" s="646"/>
      <c r="AC16" s="646"/>
      <c r="AD16" s="647">
        <v>33964</v>
      </c>
      <c r="AE16" s="647"/>
      <c r="AF16" s="647"/>
      <c r="AG16" s="647"/>
      <c r="AH16" s="647"/>
      <c r="AI16" s="647"/>
      <c r="AJ16" s="647"/>
      <c r="AK16" s="647"/>
      <c r="AL16" s="611">
        <v>0.5</v>
      </c>
      <c r="AM16" s="612"/>
      <c r="AN16" s="612"/>
      <c r="AO16" s="648"/>
      <c r="AP16" s="605" t="s">
        <v>250</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2"/>
      <c r="CD16" s="605" t="s">
        <v>251</v>
      </c>
      <c r="CE16" s="606"/>
      <c r="CF16" s="606"/>
      <c r="CG16" s="606"/>
      <c r="CH16" s="606"/>
      <c r="CI16" s="606"/>
      <c r="CJ16" s="606"/>
      <c r="CK16" s="606"/>
      <c r="CL16" s="606"/>
      <c r="CM16" s="606"/>
      <c r="CN16" s="606"/>
      <c r="CO16" s="606"/>
      <c r="CP16" s="606"/>
      <c r="CQ16" s="607"/>
      <c r="CR16" s="608">
        <v>5648330</v>
      </c>
      <c r="CS16" s="609"/>
      <c r="CT16" s="609"/>
      <c r="CU16" s="609"/>
      <c r="CV16" s="609"/>
      <c r="CW16" s="609"/>
      <c r="CX16" s="609"/>
      <c r="CY16" s="610"/>
      <c r="CZ16" s="646">
        <v>6.9</v>
      </c>
      <c r="DA16" s="646"/>
      <c r="DB16" s="646"/>
      <c r="DC16" s="646"/>
      <c r="DD16" s="614" t="s">
        <v>122</v>
      </c>
      <c r="DE16" s="609"/>
      <c r="DF16" s="609"/>
      <c r="DG16" s="609"/>
      <c r="DH16" s="609"/>
      <c r="DI16" s="609"/>
      <c r="DJ16" s="609"/>
      <c r="DK16" s="609"/>
      <c r="DL16" s="609"/>
      <c r="DM16" s="609"/>
      <c r="DN16" s="609"/>
      <c r="DO16" s="609"/>
      <c r="DP16" s="610"/>
      <c r="DQ16" s="614">
        <v>1619803</v>
      </c>
      <c r="DR16" s="609"/>
      <c r="DS16" s="609"/>
      <c r="DT16" s="609"/>
      <c r="DU16" s="609"/>
      <c r="DV16" s="609"/>
      <c r="DW16" s="609"/>
      <c r="DX16" s="609"/>
      <c r="DY16" s="609"/>
      <c r="DZ16" s="609"/>
      <c r="EA16" s="609"/>
      <c r="EB16" s="609"/>
      <c r="EC16" s="645"/>
    </row>
    <row r="17" spans="2:133" ht="11.25" customHeight="1" x14ac:dyDescent="0.2">
      <c r="B17" s="605" t="s">
        <v>252</v>
      </c>
      <c r="C17" s="606"/>
      <c r="D17" s="606"/>
      <c r="E17" s="606"/>
      <c r="F17" s="606"/>
      <c r="G17" s="606"/>
      <c r="H17" s="606"/>
      <c r="I17" s="606"/>
      <c r="J17" s="606"/>
      <c r="K17" s="606"/>
      <c r="L17" s="606"/>
      <c r="M17" s="606"/>
      <c r="N17" s="606"/>
      <c r="O17" s="606"/>
      <c r="P17" s="606"/>
      <c r="Q17" s="607"/>
      <c r="R17" s="608">
        <v>54023</v>
      </c>
      <c r="S17" s="609"/>
      <c r="T17" s="609"/>
      <c r="U17" s="609"/>
      <c r="V17" s="609"/>
      <c r="W17" s="609"/>
      <c r="X17" s="609"/>
      <c r="Y17" s="610"/>
      <c r="Z17" s="646">
        <v>0.1</v>
      </c>
      <c r="AA17" s="646"/>
      <c r="AB17" s="646"/>
      <c r="AC17" s="646"/>
      <c r="AD17" s="647">
        <v>54023</v>
      </c>
      <c r="AE17" s="647"/>
      <c r="AF17" s="647"/>
      <c r="AG17" s="647"/>
      <c r="AH17" s="647"/>
      <c r="AI17" s="647"/>
      <c r="AJ17" s="647"/>
      <c r="AK17" s="647"/>
      <c r="AL17" s="611">
        <v>0.8</v>
      </c>
      <c r="AM17" s="612"/>
      <c r="AN17" s="612"/>
      <c r="AO17" s="648"/>
      <c r="AP17" s="605" t="s">
        <v>253</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2"/>
      <c r="CD17" s="605" t="s">
        <v>254</v>
      </c>
      <c r="CE17" s="606"/>
      <c r="CF17" s="606"/>
      <c r="CG17" s="606"/>
      <c r="CH17" s="606"/>
      <c r="CI17" s="606"/>
      <c r="CJ17" s="606"/>
      <c r="CK17" s="606"/>
      <c r="CL17" s="606"/>
      <c r="CM17" s="606"/>
      <c r="CN17" s="606"/>
      <c r="CO17" s="606"/>
      <c r="CP17" s="606"/>
      <c r="CQ17" s="607"/>
      <c r="CR17" s="608">
        <v>1493531</v>
      </c>
      <c r="CS17" s="609"/>
      <c r="CT17" s="609"/>
      <c r="CU17" s="609"/>
      <c r="CV17" s="609"/>
      <c r="CW17" s="609"/>
      <c r="CX17" s="609"/>
      <c r="CY17" s="610"/>
      <c r="CZ17" s="646">
        <v>1.8</v>
      </c>
      <c r="DA17" s="646"/>
      <c r="DB17" s="646"/>
      <c r="DC17" s="646"/>
      <c r="DD17" s="614" t="s">
        <v>122</v>
      </c>
      <c r="DE17" s="609"/>
      <c r="DF17" s="609"/>
      <c r="DG17" s="609"/>
      <c r="DH17" s="609"/>
      <c r="DI17" s="609"/>
      <c r="DJ17" s="609"/>
      <c r="DK17" s="609"/>
      <c r="DL17" s="609"/>
      <c r="DM17" s="609"/>
      <c r="DN17" s="609"/>
      <c r="DO17" s="609"/>
      <c r="DP17" s="610"/>
      <c r="DQ17" s="614">
        <v>1489394</v>
      </c>
      <c r="DR17" s="609"/>
      <c r="DS17" s="609"/>
      <c r="DT17" s="609"/>
      <c r="DU17" s="609"/>
      <c r="DV17" s="609"/>
      <c r="DW17" s="609"/>
      <c r="DX17" s="609"/>
      <c r="DY17" s="609"/>
      <c r="DZ17" s="609"/>
      <c r="EA17" s="609"/>
      <c r="EB17" s="609"/>
      <c r="EC17" s="645"/>
    </row>
    <row r="18" spans="2:133" ht="11.25" customHeight="1" x14ac:dyDescent="0.2">
      <c r="B18" s="605" t="s">
        <v>255</v>
      </c>
      <c r="C18" s="606"/>
      <c r="D18" s="606"/>
      <c r="E18" s="606"/>
      <c r="F18" s="606"/>
      <c r="G18" s="606"/>
      <c r="H18" s="606"/>
      <c r="I18" s="606"/>
      <c r="J18" s="606"/>
      <c r="K18" s="606"/>
      <c r="L18" s="606"/>
      <c r="M18" s="606"/>
      <c r="N18" s="606"/>
      <c r="O18" s="606"/>
      <c r="P18" s="606"/>
      <c r="Q18" s="607"/>
      <c r="R18" s="608">
        <v>2865</v>
      </c>
      <c r="S18" s="609"/>
      <c r="T18" s="609"/>
      <c r="U18" s="609"/>
      <c r="V18" s="609"/>
      <c r="W18" s="609"/>
      <c r="X18" s="609"/>
      <c r="Y18" s="610"/>
      <c r="Z18" s="646">
        <v>0</v>
      </c>
      <c r="AA18" s="646"/>
      <c r="AB18" s="646"/>
      <c r="AC18" s="646"/>
      <c r="AD18" s="647">
        <v>2865</v>
      </c>
      <c r="AE18" s="647"/>
      <c r="AF18" s="647"/>
      <c r="AG18" s="647"/>
      <c r="AH18" s="647"/>
      <c r="AI18" s="647"/>
      <c r="AJ18" s="647"/>
      <c r="AK18" s="647"/>
      <c r="AL18" s="611">
        <v>0</v>
      </c>
      <c r="AM18" s="612"/>
      <c r="AN18" s="612"/>
      <c r="AO18" s="648"/>
      <c r="AP18" s="605" t="s">
        <v>256</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2"/>
      <c r="CD18" s="605" t="s">
        <v>257</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258</v>
      </c>
      <c r="C19" s="606"/>
      <c r="D19" s="606"/>
      <c r="E19" s="606"/>
      <c r="F19" s="606"/>
      <c r="G19" s="606"/>
      <c r="H19" s="606"/>
      <c r="I19" s="606"/>
      <c r="J19" s="606"/>
      <c r="K19" s="606"/>
      <c r="L19" s="606"/>
      <c r="M19" s="606"/>
      <c r="N19" s="606"/>
      <c r="O19" s="606"/>
      <c r="P19" s="606"/>
      <c r="Q19" s="607"/>
      <c r="R19" s="608">
        <v>49551</v>
      </c>
      <c r="S19" s="609"/>
      <c r="T19" s="609"/>
      <c r="U19" s="609"/>
      <c r="V19" s="609"/>
      <c r="W19" s="609"/>
      <c r="X19" s="609"/>
      <c r="Y19" s="610"/>
      <c r="Z19" s="646">
        <v>0.1</v>
      </c>
      <c r="AA19" s="646"/>
      <c r="AB19" s="646"/>
      <c r="AC19" s="646"/>
      <c r="AD19" s="647">
        <v>49551</v>
      </c>
      <c r="AE19" s="647"/>
      <c r="AF19" s="647"/>
      <c r="AG19" s="647"/>
      <c r="AH19" s="647"/>
      <c r="AI19" s="647"/>
      <c r="AJ19" s="647"/>
      <c r="AK19" s="647"/>
      <c r="AL19" s="611">
        <v>0.7</v>
      </c>
      <c r="AM19" s="612"/>
      <c r="AN19" s="612"/>
      <c r="AO19" s="648"/>
      <c r="AP19" s="605" t="s">
        <v>259</v>
      </c>
      <c r="AQ19" s="606"/>
      <c r="AR19" s="606"/>
      <c r="AS19" s="606"/>
      <c r="AT19" s="606"/>
      <c r="AU19" s="606"/>
      <c r="AV19" s="606"/>
      <c r="AW19" s="606"/>
      <c r="AX19" s="606"/>
      <c r="AY19" s="606"/>
      <c r="AZ19" s="606"/>
      <c r="BA19" s="606"/>
      <c r="BB19" s="606"/>
      <c r="BC19" s="606"/>
      <c r="BD19" s="606"/>
      <c r="BE19" s="606"/>
      <c r="BF19" s="607"/>
      <c r="BG19" s="608">
        <v>36761</v>
      </c>
      <c r="BH19" s="609"/>
      <c r="BI19" s="609"/>
      <c r="BJ19" s="609"/>
      <c r="BK19" s="609"/>
      <c r="BL19" s="609"/>
      <c r="BM19" s="609"/>
      <c r="BN19" s="610"/>
      <c r="BO19" s="646">
        <v>3.2</v>
      </c>
      <c r="BP19" s="646"/>
      <c r="BQ19" s="646"/>
      <c r="BR19" s="646"/>
      <c r="BS19" s="647" t="s">
        <v>122</v>
      </c>
      <c r="BT19" s="647"/>
      <c r="BU19" s="647"/>
      <c r="BV19" s="647"/>
      <c r="BW19" s="647"/>
      <c r="BX19" s="647"/>
      <c r="BY19" s="647"/>
      <c r="BZ19" s="647"/>
      <c r="CA19" s="647"/>
      <c r="CB19" s="682"/>
      <c r="CD19" s="605" t="s">
        <v>260</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83" t="s">
        <v>261</v>
      </c>
      <c r="C20" s="684"/>
      <c r="D20" s="684"/>
      <c r="E20" s="684"/>
      <c r="F20" s="684"/>
      <c r="G20" s="684"/>
      <c r="H20" s="684"/>
      <c r="I20" s="684"/>
      <c r="J20" s="684"/>
      <c r="K20" s="684"/>
      <c r="L20" s="684"/>
      <c r="M20" s="684"/>
      <c r="N20" s="684"/>
      <c r="O20" s="684"/>
      <c r="P20" s="684"/>
      <c r="Q20" s="685"/>
      <c r="R20" s="608">
        <v>1607</v>
      </c>
      <c r="S20" s="609"/>
      <c r="T20" s="609"/>
      <c r="U20" s="609"/>
      <c r="V20" s="609"/>
      <c r="W20" s="609"/>
      <c r="X20" s="609"/>
      <c r="Y20" s="610"/>
      <c r="Z20" s="646">
        <v>0</v>
      </c>
      <c r="AA20" s="646"/>
      <c r="AB20" s="646"/>
      <c r="AC20" s="646"/>
      <c r="AD20" s="647">
        <v>1607</v>
      </c>
      <c r="AE20" s="647"/>
      <c r="AF20" s="647"/>
      <c r="AG20" s="647"/>
      <c r="AH20" s="647"/>
      <c r="AI20" s="647"/>
      <c r="AJ20" s="647"/>
      <c r="AK20" s="647"/>
      <c r="AL20" s="611">
        <v>0</v>
      </c>
      <c r="AM20" s="612"/>
      <c r="AN20" s="612"/>
      <c r="AO20" s="648"/>
      <c r="AP20" s="605" t="s">
        <v>262</v>
      </c>
      <c r="AQ20" s="606"/>
      <c r="AR20" s="606"/>
      <c r="AS20" s="606"/>
      <c r="AT20" s="606"/>
      <c r="AU20" s="606"/>
      <c r="AV20" s="606"/>
      <c r="AW20" s="606"/>
      <c r="AX20" s="606"/>
      <c r="AY20" s="606"/>
      <c r="AZ20" s="606"/>
      <c r="BA20" s="606"/>
      <c r="BB20" s="606"/>
      <c r="BC20" s="606"/>
      <c r="BD20" s="606"/>
      <c r="BE20" s="606"/>
      <c r="BF20" s="607"/>
      <c r="BG20" s="608">
        <v>36761</v>
      </c>
      <c r="BH20" s="609"/>
      <c r="BI20" s="609"/>
      <c r="BJ20" s="609"/>
      <c r="BK20" s="609"/>
      <c r="BL20" s="609"/>
      <c r="BM20" s="609"/>
      <c r="BN20" s="610"/>
      <c r="BO20" s="646">
        <v>3.2</v>
      </c>
      <c r="BP20" s="646"/>
      <c r="BQ20" s="646"/>
      <c r="BR20" s="646"/>
      <c r="BS20" s="647" t="s">
        <v>122</v>
      </c>
      <c r="BT20" s="647"/>
      <c r="BU20" s="647"/>
      <c r="BV20" s="647"/>
      <c r="BW20" s="647"/>
      <c r="BX20" s="647"/>
      <c r="BY20" s="647"/>
      <c r="BZ20" s="647"/>
      <c r="CA20" s="647"/>
      <c r="CB20" s="682"/>
      <c r="CD20" s="605" t="s">
        <v>263</v>
      </c>
      <c r="CE20" s="606"/>
      <c r="CF20" s="606"/>
      <c r="CG20" s="606"/>
      <c r="CH20" s="606"/>
      <c r="CI20" s="606"/>
      <c r="CJ20" s="606"/>
      <c r="CK20" s="606"/>
      <c r="CL20" s="606"/>
      <c r="CM20" s="606"/>
      <c r="CN20" s="606"/>
      <c r="CO20" s="606"/>
      <c r="CP20" s="606"/>
      <c r="CQ20" s="607"/>
      <c r="CR20" s="608">
        <v>81491962</v>
      </c>
      <c r="CS20" s="609"/>
      <c r="CT20" s="609"/>
      <c r="CU20" s="609"/>
      <c r="CV20" s="609"/>
      <c r="CW20" s="609"/>
      <c r="CX20" s="609"/>
      <c r="CY20" s="610"/>
      <c r="CZ20" s="646">
        <v>100</v>
      </c>
      <c r="DA20" s="646"/>
      <c r="DB20" s="646"/>
      <c r="DC20" s="646"/>
      <c r="DD20" s="614">
        <v>984750</v>
      </c>
      <c r="DE20" s="609"/>
      <c r="DF20" s="609"/>
      <c r="DG20" s="609"/>
      <c r="DH20" s="609"/>
      <c r="DI20" s="609"/>
      <c r="DJ20" s="609"/>
      <c r="DK20" s="609"/>
      <c r="DL20" s="609"/>
      <c r="DM20" s="609"/>
      <c r="DN20" s="609"/>
      <c r="DO20" s="609"/>
      <c r="DP20" s="610"/>
      <c r="DQ20" s="614">
        <v>15846607</v>
      </c>
      <c r="DR20" s="609"/>
      <c r="DS20" s="609"/>
      <c r="DT20" s="609"/>
      <c r="DU20" s="609"/>
      <c r="DV20" s="609"/>
      <c r="DW20" s="609"/>
      <c r="DX20" s="609"/>
      <c r="DY20" s="609"/>
      <c r="DZ20" s="609"/>
      <c r="EA20" s="609"/>
      <c r="EB20" s="609"/>
      <c r="EC20" s="645"/>
    </row>
    <row r="21" spans="2:133" ht="11.25" customHeight="1" x14ac:dyDescent="0.2">
      <c r="B21" s="605" t="s">
        <v>264</v>
      </c>
      <c r="C21" s="606"/>
      <c r="D21" s="606"/>
      <c r="E21" s="606"/>
      <c r="F21" s="606"/>
      <c r="G21" s="606"/>
      <c r="H21" s="606"/>
      <c r="I21" s="606"/>
      <c r="J21" s="606"/>
      <c r="K21" s="606"/>
      <c r="L21" s="606"/>
      <c r="M21" s="606"/>
      <c r="N21" s="606"/>
      <c r="O21" s="606"/>
      <c r="P21" s="606"/>
      <c r="Q21" s="607"/>
      <c r="R21" s="608">
        <v>12708858</v>
      </c>
      <c r="S21" s="609"/>
      <c r="T21" s="609"/>
      <c r="U21" s="609"/>
      <c r="V21" s="609"/>
      <c r="W21" s="609"/>
      <c r="X21" s="609"/>
      <c r="Y21" s="610"/>
      <c r="Z21" s="646">
        <v>14.9</v>
      </c>
      <c r="AA21" s="646"/>
      <c r="AB21" s="646"/>
      <c r="AC21" s="646"/>
      <c r="AD21" s="647">
        <v>5109485</v>
      </c>
      <c r="AE21" s="647"/>
      <c r="AF21" s="647"/>
      <c r="AG21" s="647"/>
      <c r="AH21" s="647"/>
      <c r="AI21" s="647"/>
      <c r="AJ21" s="647"/>
      <c r="AK21" s="647"/>
      <c r="AL21" s="611">
        <v>74.099999999999994</v>
      </c>
      <c r="AM21" s="612"/>
      <c r="AN21" s="612"/>
      <c r="AO21" s="648"/>
      <c r="AP21" s="605" t="s">
        <v>265</v>
      </c>
      <c r="AQ21" s="686"/>
      <c r="AR21" s="686"/>
      <c r="AS21" s="686"/>
      <c r="AT21" s="686"/>
      <c r="AU21" s="686"/>
      <c r="AV21" s="686"/>
      <c r="AW21" s="686"/>
      <c r="AX21" s="686"/>
      <c r="AY21" s="686"/>
      <c r="AZ21" s="686"/>
      <c r="BA21" s="686"/>
      <c r="BB21" s="686"/>
      <c r="BC21" s="686"/>
      <c r="BD21" s="686"/>
      <c r="BE21" s="686"/>
      <c r="BF21" s="687"/>
      <c r="BG21" s="608">
        <v>2783</v>
      </c>
      <c r="BH21" s="609"/>
      <c r="BI21" s="609"/>
      <c r="BJ21" s="609"/>
      <c r="BK21" s="609"/>
      <c r="BL21" s="609"/>
      <c r="BM21" s="609"/>
      <c r="BN21" s="610"/>
      <c r="BO21" s="646">
        <v>0.2</v>
      </c>
      <c r="BP21" s="646"/>
      <c r="BQ21" s="646"/>
      <c r="BR21" s="646"/>
      <c r="BS21" s="647" t="s">
        <v>122</v>
      </c>
      <c r="BT21" s="647"/>
      <c r="BU21" s="647"/>
      <c r="BV21" s="647"/>
      <c r="BW21" s="647"/>
      <c r="BX21" s="647"/>
      <c r="BY21" s="647"/>
      <c r="BZ21" s="647"/>
      <c r="CA21" s="647"/>
      <c r="CB21" s="682"/>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266</v>
      </c>
      <c r="C22" s="606"/>
      <c r="D22" s="606"/>
      <c r="E22" s="606"/>
      <c r="F22" s="606"/>
      <c r="G22" s="606"/>
      <c r="H22" s="606"/>
      <c r="I22" s="606"/>
      <c r="J22" s="606"/>
      <c r="K22" s="606"/>
      <c r="L22" s="606"/>
      <c r="M22" s="606"/>
      <c r="N22" s="606"/>
      <c r="O22" s="606"/>
      <c r="P22" s="606"/>
      <c r="Q22" s="607"/>
      <c r="R22" s="608">
        <v>5109485</v>
      </c>
      <c r="S22" s="609"/>
      <c r="T22" s="609"/>
      <c r="U22" s="609"/>
      <c r="V22" s="609"/>
      <c r="W22" s="609"/>
      <c r="X22" s="609"/>
      <c r="Y22" s="610"/>
      <c r="Z22" s="646">
        <v>6</v>
      </c>
      <c r="AA22" s="646"/>
      <c r="AB22" s="646"/>
      <c r="AC22" s="646"/>
      <c r="AD22" s="647">
        <v>5109485</v>
      </c>
      <c r="AE22" s="647"/>
      <c r="AF22" s="647"/>
      <c r="AG22" s="647"/>
      <c r="AH22" s="647"/>
      <c r="AI22" s="647"/>
      <c r="AJ22" s="647"/>
      <c r="AK22" s="647"/>
      <c r="AL22" s="611">
        <v>74.099999999999994</v>
      </c>
      <c r="AM22" s="612"/>
      <c r="AN22" s="612"/>
      <c r="AO22" s="648"/>
      <c r="AP22" s="605" t="s">
        <v>267</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2"/>
      <c r="CD22" s="660" t="s">
        <v>268</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269</v>
      </c>
      <c r="C23" s="606"/>
      <c r="D23" s="606"/>
      <c r="E23" s="606"/>
      <c r="F23" s="606"/>
      <c r="G23" s="606"/>
      <c r="H23" s="606"/>
      <c r="I23" s="606"/>
      <c r="J23" s="606"/>
      <c r="K23" s="606"/>
      <c r="L23" s="606"/>
      <c r="M23" s="606"/>
      <c r="N23" s="606"/>
      <c r="O23" s="606"/>
      <c r="P23" s="606"/>
      <c r="Q23" s="607"/>
      <c r="R23" s="608">
        <v>7599373</v>
      </c>
      <c r="S23" s="609"/>
      <c r="T23" s="609"/>
      <c r="U23" s="609"/>
      <c r="V23" s="609"/>
      <c r="W23" s="609"/>
      <c r="X23" s="609"/>
      <c r="Y23" s="610"/>
      <c r="Z23" s="646">
        <v>8.9</v>
      </c>
      <c r="AA23" s="646"/>
      <c r="AB23" s="646"/>
      <c r="AC23" s="646"/>
      <c r="AD23" s="647" t="s">
        <v>122</v>
      </c>
      <c r="AE23" s="647"/>
      <c r="AF23" s="647"/>
      <c r="AG23" s="647"/>
      <c r="AH23" s="647"/>
      <c r="AI23" s="647"/>
      <c r="AJ23" s="647"/>
      <c r="AK23" s="647"/>
      <c r="AL23" s="611" t="s">
        <v>122</v>
      </c>
      <c r="AM23" s="612"/>
      <c r="AN23" s="612"/>
      <c r="AO23" s="648"/>
      <c r="AP23" s="605" t="s">
        <v>270</v>
      </c>
      <c r="AQ23" s="686"/>
      <c r="AR23" s="686"/>
      <c r="AS23" s="686"/>
      <c r="AT23" s="686"/>
      <c r="AU23" s="686"/>
      <c r="AV23" s="686"/>
      <c r="AW23" s="686"/>
      <c r="AX23" s="686"/>
      <c r="AY23" s="686"/>
      <c r="AZ23" s="686"/>
      <c r="BA23" s="686"/>
      <c r="BB23" s="686"/>
      <c r="BC23" s="686"/>
      <c r="BD23" s="686"/>
      <c r="BE23" s="686"/>
      <c r="BF23" s="687"/>
      <c r="BG23" s="608">
        <v>33978</v>
      </c>
      <c r="BH23" s="609"/>
      <c r="BI23" s="609"/>
      <c r="BJ23" s="609"/>
      <c r="BK23" s="609"/>
      <c r="BL23" s="609"/>
      <c r="BM23" s="609"/>
      <c r="BN23" s="610"/>
      <c r="BO23" s="646">
        <v>3</v>
      </c>
      <c r="BP23" s="646"/>
      <c r="BQ23" s="646"/>
      <c r="BR23" s="646"/>
      <c r="BS23" s="647" t="s">
        <v>122</v>
      </c>
      <c r="BT23" s="647"/>
      <c r="BU23" s="647"/>
      <c r="BV23" s="647"/>
      <c r="BW23" s="647"/>
      <c r="BX23" s="647"/>
      <c r="BY23" s="647"/>
      <c r="BZ23" s="647"/>
      <c r="CA23" s="647"/>
      <c r="CB23" s="682"/>
      <c r="CD23" s="660" t="s">
        <v>210</v>
      </c>
      <c r="CE23" s="661"/>
      <c r="CF23" s="661"/>
      <c r="CG23" s="661"/>
      <c r="CH23" s="661"/>
      <c r="CI23" s="661"/>
      <c r="CJ23" s="661"/>
      <c r="CK23" s="661"/>
      <c r="CL23" s="661"/>
      <c r="CM23" s="661"/>
      <c r="CN23" s="661"/>
      <c r="CO23" s="661"/>
      <c r="CP23" s="661"/>
      <c r="CQ23" s="662"/>
      <c r="CR23" s="660" t="s">
        <v>271</v>
      </c>
      <c r="CS23" s="661"/>
      <c r="CT23" s="661"/>
      <c r="CU23" s="661"/>
      <c r="CV23" s="661"/>
      <c r="CW23" s="661"/>
      <c r="CX23" s="661"/>
      <c r="CY23" s="662"/>
      <c r="CZ23" s="660" t="s">
        <v>272</v>
      </c>
      <c r="DA23" s="661"/>
      <c r="DB23" s="661"/>
      <c r="DC23" s="662"/>
      <c r="DD23" s="660" t="s">
        <v>273</v>
      </c>
      <c r="DE23" s="661"/>
      <c r="DF23" s="661"/>
      <c r="DG23" s="661"/>
      <c r="DH23" s="661"/>
      <c r="DI23" s="661"/>
      <c r="DJ23" s="661"/>
      <c r="DK23" s="662"/>
      <c r="DL23" s="698" t="s">
        <v>274</v>
      </c>
      <c r="DM23" s="699"/>
      <c r="DN23" s="699"/>
      <c r="DO23" s="699"/>
      <c r="DP23" s="699"/>
      <c r="DQ23" s="699"/>
      <c r="DR23" s="699"/>
      <c r="DS23" s="699"/>
      <c r="DT23" s="699"/>
      <c r="DU23" s="699"/>
      <c r="DV23" s="700"/>
      <c r="DW23" s="660" t="s">
        <v>275</v>
      </c>
      <c r="DX23" s="661"/>
      <c r="DY23" s="661"/>
      <c r="DZ23" s="661"/>
      <c r="EA23" s="661"/>
      <c r="EB23" s="661"/>
      <c r="EC23" s="662"/>
    </row>
    <row r="24" spans="2:133" ht="11.25" customHeight="1" x14ac:dyDescent="0.2">
      <c r="B24" s="605" t="s">
        <v>276</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277</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2"/>
      <c r="CD24" s="666" t="s">
        <v>278</v>
      </c>
      <c r="CE24" s="667"/>
      <c r="CF24" s="667"/>
      <c r="CG24" s="667"/>
      <c r="CH24" s="667"/>
      <c r="CI24" s="667"/>
      <c r="CJ24" s="667"/>
      <c r="CK24" s="667"/>
      <c r="CL24" s="667"/>
      <c r="CM24" s="667"/>
      <c r="CN24" s="667"/>
      <c r="CO24" s="667"/>
      <c r="CP24" s="667"/>
      <c r="CQ24" s="668"/>
      <c r="CR24" s="663">
        <v>4782713</v>
      </c>
      <c r="CS24" s="664"/>
      <c r="CT24" s="664"/>
      <c r="CU24" s="664"/>
      <c r="CV24" s="664"/>
      <c r="CW24" s="664"/>
      <c r="CX24" s="664"/>
      <c r="CY24" s="689"/>
      <c r="CZ24" s="690">
        <v>5.9</v>
      </c>
      <c r="DA24" s="672"/>
      <c r="DB24" s="672"/>
      <c r="DC24" s="692"/>
      <c r="DD24" s="688">
        <v>3541340</v>
      </c>
      <c r="DE24" s="664"/>
      <c r="DF24" s="664"/>
      <c r="DG24" s="664"/>
      <c r="DH24" s="664"/>
      <c r="DI24" s="664"/>
      <c r="DJ24" s="664"/>
      <c r="DK24" s="689"/>
      <c r="DL24" s="688">
        <v>3163819</v>
      </c>
      <c r="DM24" s="664"/>
      <c r="DN24" s="664"/>
      <c r="DO24" s="664"/>
      <c r="DP24" s="664"/>
      <c r="DQ24" s="664"/>
      <c r="DR24" s="664"/>
      <c r="DS24" s="664"/>
      <c r="DT24" s="664"/>
      <c r="DU24" s="664"/>
      <c r="DV24" s="689"/>
      <c r="DW24" s="690">
        <v>45.9</v>
      </c>
      <c r="DX24" s="672"/>
      <c r="DY24" s="672"/>
      <c r="DZ24" s="672"/>
      <c r="EA24" s="672"/>
      <c r="EB24" s="672"/>
      <c r="EC24" s="691"/>
    </row>
    <row r="25" spans="2:133" ht="11.25" customHeight="1" x14ac:dyDescent="0.2">
      <c r="B25" s="605" t="s">
        <v>279</v>
      </c>
      <c r="C25" s="606"/>
      <c r="D25" s="606"/>
      <c r="E25" s="606"/>
      <c r="F25" s="606"/>
      <c r="G25" s="606"/>
      <c r="H25" s="606"/>
      <c r="I25" s="606"/>
      <c r="J25" s="606"/>
      <c r="K25" s="606"/>
      <c r="L25" s="606"/>
      <c r="M25" s="606"/>
      <c r="N25" s="606"/>
      <c r="O25" s="606"/>
      <c r="P25" s="606"/>
      <c r="Q25" s="607"/>
      <c r="R25" s="608">
        <v>14459721</v>
      </c>
      <c r="S25" s="609"/>
      <c r="T25" s="609"/>
      <c r="U25" s="609"/>
      <c r="V25" s="609"/>
      <c r="W25" s="609"/>
      <c r="X25" s="609"/>
      <c r="Y25" s="610"/>
      <c r="Z25" s="646">
        <v>16.899999999999999</v>
      </c>
      <c r="AA25" s="646"/>
      <c r="AB25" s="646"/>
      <c r="AC25" s="646"/>
      <c r="AD25" s="647">
        <v>6826370</v>
      </c>
      <c r="AE25" s="647"/>
      <c r="AF25" s="647"/>
      <c r="AG25" s="647"/>
      <c r="AH25" s="647"/>
      <c r="AI25" s="647"/>
      <c r="AJ25" s="647"/>
      <c r="AK25" s="647"/>
      <c r="AL25" s="611">
        <v>99</v>
      </c>
      <c r="AM25" s="612"/>
      <c r="AN25" s="612"/>
      <c r="AO25" s="648"/>
      <c r="AP25" s="605" t="s">
        <v>280</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2"/>
      <c r="CD25" s="605" t="s">
        <v>281</v>
      </c>
      <c r="CE25" s="606"/>
      <c r="CF25" s="606"/>
      <c r="CG25" s="606"/>
      <c r="CH25" s="606"/>
      <c r="CI25" s="606"/>
      <c r="CJ25" s="606"/>
      <c r="CK25" s="606"/>
      <c r="CL25" s="606"/>
      <c r="CM25" s="606"/>
      <c r="CN25" s="606"/>
      <c r="CO25" s="606"/>
      <c r="CP25" s="606"/>
      <c r="CQ25" s="607"/>
      <c r="CR25" s="608">
        <v>1939884</v>
      </c>
      <c r="CS25" s="621"/>
      <c r="CT25" s="621"/>
      <c r="CU25" s="621"/>
      <c r="CV25" s="621"/>
      <c r="CW25" s="621"/>
      <c r="CX25" s="621"/>
      <c r="CY25" s="622"/>
      <c r="CZ25" s="611">
        <v>2.4</v>
      </c>
      <c r="DA25" s="623"/>
      <c r="DB25" s="623"/>
      <c r="DC25" s="624"/>
      <c r="DD25" s="614">
        <v>1834716</v>
      </c>
      <c r="DE25" s="621"/>
      <c r="DF25" s="621"/>
      <c r="DG25" s="621"/>
      <c r="DH25" s="621"/>
      <c r="DI25" s="621"/>
      <c r="DJ25" s="621"/>
      <c r="DK25" s="622"/>
      <c r="DL25" s="614">
        <v>1463632</v>
      </c>
      <c r="DM25" s="621"/>
      <c r="DN25" s="621"/>
      <c r="DO25" s="621"/>
      <c r="DP25" s="621"/>
      <c r="DQ25" s="621"/>
      <c r="DR25" s="621"/>
      <c r="DS25" s="621"/>
      <c r="DT25" s="621"/>
      <c r="DU25" s="621"/>
      <c r="DV25" s="622"/>
      <c r="DW25" s="611">
        <v>21.2</v>
      </c>
      <c r="DX25" s="623"/>
      <c r="DY25" s="623"/>
      <c r="DZ25" s="623"/>
      <c r="EA25" s="623"/>
      <c r="EB25" s="623"/>
      <c r="EC25" s="635"/>
    </row>
    <row r="26" spans="2:133" ht="11.25" customHeight="1" x14ac:dyDescent="0.2">
      <c r="B26" s="605" t="s">
        <v>282</v>
      </c>
      <c r="C26" s="606"/>
      <c r="D26" s="606"/>
      <c r="E26" s="606"/>
      <c r="F26" s="606"/>
      <c r="G26" s="606"/>
      <c r="H26" s="606"/>
      <c r="I26" s="606"/>
      <c r="J26" s="606"/>
      <c r="K26" s="606"/>
      <c r="L26" s="606"/>
      <c r="M26" s="606"/>
      <c r="N26" s="606"/>
      <c r="O26" s="606"/>
      <c r="P26" s="606"/>
      <c r="Q26" s="607"/>
      <c r="R26" s="608">
        <v>1211</v>
      </c>
      <c r="S26" s="609"/>
      <c r="T26" s="609"/>
      <c r="U26" s="609"/>
      <c r="V26" s="609"/>
      <c r="W26" s="609"/>
      <c r="X26" s="609"/>
      <c r="Y26" s="610"/>
      <c r="Z26" s="646">
        <v>0</v>
      </c>
      <c r="AA26" s="646"/>
      <c r="AB26" s="646"/>
      <c r="AC26" s="646"/>
      <c r="AD26" s="647">
        <v>1211</v>
      </c>
      <c r="AE26" s="647"/>
      <c r="AF26" s="647"/>
      <c r="AG26" s="647"/>
      <c r="AH26" s="647"/>
      <c r="AI26" s="647"/>
      <c r="AJ26" s="647"/>
      <c r="AK26" s="647"/>
      <c r="AL26" s="611">
        <v>0</v>
      </c>
      <c r="AM26" s="612"/>
      <c r="AN26" s="612"/>
      <c r="AO26" s="648"/>
      <c r="AP26" s="605" t="s">
        <v>283</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2"/>
      <c r="CD26" s="605" t="s">
        <v>284</v>
      </c>
      <c r="CE26" s="606"/>
      <c r="CF26" s="606"/>
      <c r="CG26" s="606"/>
      <c r="CH26" s="606"/>
      <c r="CI26" s="606"/>
      <c r="CJ26" s="606"/>
      <c r="CK26" s="606"/>
      <c r="CL26" s="606"/>
      <c r="CM26" s="606"/>
      <c r="CN26" s="606"/>
      <c r="CO26" s="606"/>
      <c r="CP26" s="606"/>
      <c r="CQ26" s="607"/>
      <c r="CR26" s="608">
        <v>1035651</v>
      </c>
      <c r="CS26" s="609"/>
      <c r="CT26" s="609"/>
      <c r="CU26" s="609"/>
      <c r="CV26" s="609"/>
      <c r="CW26" s="609"/>
      <c r="CX26" s="609"/>
      <c r="CY26" s="610"/>
      <c r="CZ26" s="611">
        <v>1.3</v>
      </c>
      <c r="DA26" s="623"/>
      <c r="DB26" s="623"/>
      <c r="DC26" s="624"/>
      <c r="DD26" s="614">
        <v>930483</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285</v>
      </c>
      <c r="C27" s="606"/>
      <c r="D27" s="606"/>
      <c r="E27" s="606"/>
      <c r="F27" s="606"/>
      <c r="G27" s="606"/>
      <c r="H27" s="606"/>
      <c r="I27" s="606"/>
      <c r="J27" s="606"/>
      <c r="K27" s="606"/>
      <c r="L27" s="606"/>
      <c r="M27" s="606"/>
      <c r="N27" s="606"/>
      <c r="O27" s="606"/>
      <c r="P27" s="606"/>
      <c r="Q27" s="607"/>
      <c r="R27" s="608">
        <v>11810</v>
      </c>
      <c r="S27" s="609"/>
      <c r="T27" s="609"/>
      <c r="U27" s="609"/>
      <c r="V27" s="609"/>
      <c r="W27" s="609"/>
      <c r="X27" s="609"/>
      <c r="Y27" s="610"/>
      <c r="Z27" s="646">
        <v>0</v>
      </c>
      <c r="AA27" s="646"/>
      <c r="AB27" s="646"/>
      <c r="AC27" s="646"/>
      <c r="AD27" s="647" t="s">
        <v>122</v>
      </c>
      <c r="AE27" s="647"/>
      <c r="AF27" s="647"/>
      <c r="AG27" s="647"/>
      <c r="AH27" s="647"/>
      <c r="AI27" s="647"/>
      <c r="AJ27" s="647"/>
      <c r="AK27" s="647"/>
      <c r="AL27" s="611" t="s">
        <v>122</v>
      </c>
      <c r="AM27" s="612"/>
      <c r="AN27" s="612"/>
      <c r="AO27" s="648"/>
      <c r="AP27" s="605" t="s">
        <v>286</v>
      </c>
      <c r="AQ27" s="606"/>
      <c r="AR27" s="606"/>
      <c r="AS27" s="606"/>
      <c r="AT27" s="606"/>
      <c r="AU27" s="606"/>
      <c r="AV27" s="606"/>
      <c r="AW27" s="606"/>
      <c r="AX27" s="606"/>
      <c r="AY27" s="606"/>
      <c r="AZ27" s="606"/>
      <c r="BA27" s="606"/>
      <c r="BB27" s="606"/>
      <c r="BC27" s="606"/>
      <c r="BD27" s="606"/>
      <c r="BE27" s="606"/>
      <c r="BF27" s="607"/>
      <c r="BG27" s="608">
        <v>1141573</v>
      </c>
      <c r="BH27" s="609"/>
      <c r="BI27" s="609"/>
      <c r="BJ27" s="609"/>
      <c r="BK27" s="609"/>
      <c r="BL27" s="609"/>
      <c r="BM27" s="609"/>
      <c r="BN27" s="610"/>
      <c r="BO27" s="646">
        <v>100</v>
      </c>
      <c r="BP27" s="646"/>
      <c r="BQ27" s="646"/>
      <c r="BR27" s="646"/>
      <c r="BS27" s="647">
        <v>87172</v>
      </c>
      <c r="BT27" s="647"/>
      <c r="BU27" s="647"/>
      <c r="BV27" s="647"/>
      <c r="BW27" s="647"/>
      <c r="BX27" s="647"/>
      <c r="BY27" s="647"/>
      <c r="BZ27" s="647"/>
      <c r="CA27" s="647"/>
      <c r="CB27" s="682"/>
      <c r="CD27" s="605" t="s">
        <v>287</v>
      </c>
      <c r="CE27" s="606"/>
      <c r="CF27" s="606"/>
      <c r="CG27" s="606"/>
      <c r="CH27" s="606"/>
      <c r="CI27" s="606"/>
      <c r="CJ27" s="606"/>
      <c r="CK27" s="606"/>
      <c r="CL27" s="606"/>
      <c r="CM27" s="606"/>
      <c r="CN27" s="606"/>
      <c r="CO27" s="606"/>
      <c r="CP27" s="606"/>
      <c r="CQ27" s="607"/>
      <c r="CR27" s="608">
        <v>1349298</v>
      </c>
      <c r="CS27" s="621"/>
      <c r="CT27" s="621"/>
      <c r="CU27" s="621"/>
      <c r="CV27" s="621"/>
      <c r="CW27" s="621"/>
      <c r="CX27" s="621"/>
      <c r="CY27" s="622"/>
      <c r="CZ27" s="611">
        <v>1.7</v>
      </c>
      <c r="DA27" s="623"/>
      <c r="DB27" s="623"/>
      <c r="DC27" s="624"/>
      <c r="DD27" s="614">
        <v>217230</v>
      </c>
      <c r="DE27" s="621"/>
      <c r="DF27" s="621"/>
      <c r="DG27" s="621"/>
      <c r="DH27" s="621"/>
      <c r="DI27" s="621"/>
      <c r="DJ27" s="621"/>
      <c r="DK27" s="622"/>
      <c r="DL27" s="614">
        <v>216493</v>
      </c>
      <c r="DM27" s="621"/>
      <c r="DN27" s="621"/>
      <c r="DO27" s="621"/>
      <c r="DP27" s="621"/>
      <c r="DQ27" s="621"/>
      <c r="DR27" s="621"/>
      <c r="DS27" s="621"/>
      <c r="DT27" s="621"/>
      <c r="DU27" s="621"/>
      <c r="DV27" s="622"/>
      <c r="DW27" s="611">
        <v>3.1</v>
      </c>
      <c r="DX27" s="623"/>
      <c r="DY27" s="623"/>
      <c r="DZ27" s="623"/>
      <c r="EA27" s="623"/>
      <c r="EB27" s="623"/>
      <c r="EC27" s="635"/>
    </row>
    <row r="28" spans="2:133" ht="11.25" customHeight="1" x14ac:dyDescent="0.2">
      <c r="B28" s="605" t="s">
        <v>288</v>
      </c>
      <c r="C28" s="606"/>
      <c r="D28" s="606"/>
      <c r="E28" s="606"/>
      <c r="F28" s="606"/>
      <c r="G28" s="606"/>
      <c r="H28" s="606"/>
      <c r="I28" s="606"/>
      <c r="J28" s="606"/>
      <c r="K28" s="606"/>
      <c r="L28" s="606"/>
      <c r="M28" s="606"/>
      <c r="N28" s="606"/>
      <c r="O28" s="606"/>
      <c r="P28" s="606"/>
      <c r="Q28" s="607"/>
      <c r="R28" s="608">
        <v>73800</v>
      </c>
      <c r="S28" s="609"/>
      <c r="T28" s="609"/>
      <c r="U28" s="609"/>
      <c r="V28" s="609"/>
      <c r="W28" s="609"/>
      <c r="X28" s="609"/>
      <c r="Y28" s="610"/>
      <c r="Z28" s="646">
        <v>0.1</v>
      </c>
      <c r="AA28" s="646"/>
      <c r="AB28" s="646"/>
      <c r="AC28" s="646"/>
      <c r="AD28" s="647">
        <v>11416</v>
      </c>
      <c r="AE28" s="647"/>
      <c r="AF28" s="647"/>
      <c r="AG28" s="647"/>
      <c r="AH28" s="647"/>
      <c r="AI28" s="647"/>
      <c r="AJ28" s="647"/>
      <c r="AK28" s="647"/>
      <c r="AL28" s="611">
        <v>0.2</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289</v>
      </c>
      <c r="CE28" s="606"/>
      <c r="CF28" s="606"/>
      <c r="CG28" s="606"/>
      <c r="CH28" s="606"/>
      <c r="CI28" s="606"/>
      <c r="CJ28" s="606"/>
      <c r="CK28" s="606"/>
      <c r="CL28" s="606"/>
      <c r="CM28" s="606"/>
      <c r="CN28" s="606"/>
      <c r="CO28" s="606"/>
      <c r="CP28" s="606"/>
      <c r="CQ28" s="607"/>
      <c r="CR28" s="608">
        <v>1493531</v>
      </c>
      <c r="CS28" s="609"/>
      <c r="CT28" s="609"/>
      <c r="CU28" s="609"/>
      <c r="CV28" s="609"/>
      <c r="CW28" s="609"/>
      <c r="CX28" s="609"/>
      <c r="CY28" s="610"/>
      <c r="CZ28" s="611">
        <v>1.8</v>
      </c>
      <c r="DA28" s="623"/>
      <c r="DB28" s="623"/>
      <c r="DC28" s="624"/>
      <c r="DD28" s="614">
        <v>1489394</v>
      </c>
      <c r="DE28" s="609"/>
      <c r="DF28" s="609"/>
      <c r="DG28" s="609"/>
      <c r="DH28" s="609"/>
      <c r="DI28" s="609"/>
      <c r="DJ28" s="609"/>
      <c r="DK28" s="610"/>
      <c r="DL28" s="614">
        <v>1483694</v>
      </c>
      <c r="DM28" s="609"/>
      <c r="DN28" s="609"/>
      <c r="DO28" s="609"/>
      <c r="DP28" s="609"/>
      <c r="DQ28" s="609"/>
      <c r="DR28" s="609"/>
      <c r="DS28" s="609"/>
      <c r="DT28" s="609"/>
      <c r="DU28" s="609"/>
      <c r="DV28" s="610"/>
      <c r="DW28" s="611">
        <v>21.5</v>
      </c>
      <c r="DX28" s="623"/>
      <c r="DY28" s="623"/>
      <c r="DZ28" s="623"/>
      <c r="EA28" s="623"/>
      <c r="EB28" s="623"/>
      <c r="EC28" s="635"/>
    </row>
    <row r="29" spans="2:133" ht="11.25" customHeight="1" x14ac:dyDescent="0.2">
      <c r="B29" s="605" t="s">
        <v>290</v>
      </c>
      <c r="C29" s="606"/>
      <c r="D29" s="606"/>
      <c r="E29" s="606"/>
      <c r="F29" s="606"/>
      <c r="G29" s="606"/>
      <c r="H29" s="606"/>
      <c r="I29" s="606"/>
      <c r="J29" s="606"/>
      <c r="K29" s="606"/>
      <c r="L29" s="606"/>
      <c r="M29" s="606"/>
      <c r="N29" s="606"/>
      <c r="O29" s="606"/>
      <c r="P29" s="606"/>
      <c r="Q29" s="607"/>
      <c r="R29" s="608">
        <v>27662</v>
      </c>
      <c r="S29" s="609"/>
      <c r="T29" s="609"/>
      <c r="U29" s="609"/>
      <c r="V29" s="609"/>
      <c r="W29" s="609"/>
      <c r="X29" s="609"/>
      <c r="Y29" s="610"/>
      <c r="Z29" s="646">
        <v>0</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2"/>
      <c r="CD29" s="627" t="s">
        <v>291</v>
      </c>
      <c r="CE29" s="628"/>
      <c r="CF29" s="605" t="s">
        <v>66</v>
      </c>
      <c r="CG29" s="606"/>
      <c r="CH29" s="606"/>
      <c r="CI29" s="606"/>
      <c r="CJ29" s="606"/>
      <c r="CK29" s="606"/>
      <c r="CL29" s="606"/>
      <c r="CM29" s="606"/>
      <c r="CN29" s="606"/>
      <c r="CO29" s="606"/>
      <c r="CP29" s="606"/>
      <c r="CQ29" s="607"/>
      <c r="CR29" s="608">
        <v>1493531</v>
      </c>
      <c r="CS29" s="621"/>
      <c r="CT29" s="621"/>
      <c r="CU29" s="621"/>
      <c r="CV29" s="621"/>
      <c r="CW29" s="621"/>
      <c r="CX29" s="621"/>
      <c r="CY29" s="622"/>
      <c r="CZ29" s="611">
        <v>1.8</v>
      </c>
      <c r="DA29" s="623"/>
      <c r="DB29" s="623"/>
      <c r="DC29" s="624"/>
      <c r="DD29" s="614">
        <v>1489394</v>
      </c>
      <c r="DE29" s="621"/>
      <c r="DF29" s="621"/>
      <c r="DG29" s="621"/>
      <c r="DH29" s="621"/>
      <c r="DI29" s="621"/>
      <c r="DJ29" s="621"/>
      <c r="DK29" s="622"/>
      <c r="DL29" s="614">
        <v>1483694</v>
      </c>
      <c r="DM29" s="621"/>
      <c r="DN29" s="621"/>
      <c r="DO29" s="621"/>
      <c r="DP29" s="621"/>
      <c r="DQ29" s="621"/>
      <c r="DR29" s="621"/>
      <c r="DS29" s="621"/>
      <c r="DT29" s="621"/>
      <c r="DU29" s="621"/>
      <c r="DV29" s="622"/>
      <c r="DW29" s="611">
        <v>21.5</v>
      </c>
      <c r="DX29" s="623"/>
      <c r="DY29" s="623"/>
      <c r="DZ29" s="623"/>
      <c r="EA29" s="623"/>
      <c r="EB29" s="623"/>
      <c r="EC29" s="635"/>
    </row>
    <row r="30" spans="2:133" ht="11.25" customHeight="1" x14ac:dyDescent="0.2">
      <c r="B30" s="605" t="s">
        <v>292</v>
      </c>
      <c r="C30" s="606"/>
      <c r="D30" s="606"/>
      <c r="E30" s="606"/>
      <c r="F30" s="606"/>
      <c r="G30" s="606"/>
      <c r="H30" s="606"/>
      <c r="I30" s="606"/>
      <c r="J30" s="606"/>
      <c r="K30" s="606"/>
      <c r="L30" s="606"/>
      <c r="M30" s="606"/>
      <c r="N30" s="606"/>
      <c r="O30" s="606"/>
      <c r="P30" s="606"/>
      <c r="Q30" s="607"/>
      <c r="R30" s="608">
        <v>30036826</v>
      </c>
      <c r="S30" s="609"/>
      <c r="T30" s="609"/>
      <c r="U30" s="609"/>
      <c r="V30" s="609"/>
      <c r="W30" s="609"/>
      <c r="X30" s="609"/>
      <c r="Y30" s="610"/>
      <c r="Z30" s="646">
        <v>35.1</v>
      </c>
      <c r="AA30" s="646"/>
      <c r="AB30" s="646"/>
      <c r="AC30" s="646"/>
      <c r="AD30" s="647" t="s">
        <v>122</v>
      </c>
      <c r="AE30" s="647"/>
      <c r="AF30" s="647"/>
      <c r="AG30" s="647"/>
      <c r="AH30" s="647"/>
      <c r="AI30" s="647"/>
      <c r="AJ30" s="647"/>
      <c r="AK30" s="647"/>
      <c r="AL30" s="611" t="s">
        <v>122</v>
      </c>
      <c r="AM30" s="612"/>
      <c r="AN30" s="612"/>
      <c r="AO30" s="648"/>
      <c r="AP30" s="660" t="s">
        <v>210</v>
      </c>
      <c r="AQ30" s="661"/>
      <c r="AR30" s="661"/>
      <c r="AS30" s="661"/>
      <c r="AT30" s="661"/>
      <c r="AU30" s="661"/>
      <c r="AV30" s="661"/>
      <c r="AW30" s="661"/>
      <c r="AX30" s="661"/>
      <c r="AY30" s="661"/>
      <c r="AZ30" s="661"/>
      <c r="BA30" s="661"/>
      <c r="BB30" s="661"/>
      <c r="BC30" s="661"/>
      <c r="BD30" s="661"/>
      <c r="BE30" s="661"/>
      <c r="BF30" s="662"/>
      <c r="BG30" s="660" t="s">
        <v>293</v>
      </c>
      <c r="BH30" s="680"/>
      <c r="BI30" s="680"/>
      <c r="BJ30" s="680"/>
      <c r="BK30" s="680"/>
      <c r="BL30" s="680"/>
      <c r="BM30" s="680"/>
      <c r="BN30" s="680"/>
      <c r="BO30" s="680"/>
      <c r="BP30" s="680"/>
      <c r="BQ30" s="681"/>
      <c r="BR30" s="660" t="s">
        <v>294</v>
      </c>
      <c r="BS30" s="680"/>
      <c r="BT30" s="680"/>
      <c r="BU30" s="680"/>
      <c r="BV30" s="680"/>
      <c r="BW30" s="680"/>
      <c r="BX30" s="680"/>
      <c r="BY30" s="680"/>
      <c r="BZ30" s="680"/>
      <c r="CA30" s="680"/>
      <c r="CB30" s="681"/>
      <c r="CD30" s="629"/>
      <c r="CE30" s="630"/>
      <c r="CF30" s="605" t="s">
        <v>295</v>
      </c>
      <c r="CG30" s="606"/>
      <c r="CH30" s="606"/>
      <c r="CI30" s="606"/>
      <c r="CJ30" s="606"/>
      <c r="CK30" s="606"/>
      <c r="CL30" s="606"/>
      <c r="CM30" s="606"/>
      <c r="CN30" s="606"/>
      <c r="CO30" s="606"/>
      <c r="CP30" s="606"/>
      <c r="CQ30" s="607"/>
      <c r="CR30" s="608">
        <v>1427985</v>
      </c>
      <c r="CS30" s="609"/>
      <c r="CT30" s="609"/>
      <c r="CU30" s="609"/>
      <c r="CV30" s="609"/>
      <c r="CW30" s="609"/>
      <c r="CX30" s="609"/>
      <c r="CY30" s="610"/>
      <c r="CZ30" s="611">
        <v>1.8</v>
      </c>
      <c r="DA30" s="623"/>
      <c r="DB30" s="623"/>
      <c r="DC30" s="624"/>
      <c r="DD30" s="614">
        <v>1423848</v>
      </c>
      <c r="DE30" s="609"/>
      <c r="DF30" s="609"/>
      <c r="DG30" s="609"/>
      <c r="DH30" s="609"/>
      <c r="DI30" s="609"/>
      <c r="DJ30" s="609"/>
      <c r="DK30" s="610"/>
      <c r="DL30" s="614">
        <v>1418148</v>
      </c>
      <c r="DM30" s="609"/>
      <c r="DN30" s="609"/>
      <c r="DO30" s="609"/>
      <c r="DP30" s="609"/>
      <c r="DQ30" s="609"/>
      <c r="DR30" s="609"/>
      <c r="DS30" s="609"/>
      <c r="DT30" s="609"/>
      <c r="DU30" s="609"/>
      <c r="DV30" s="610"/>
      <c r="DW30" s="611">
        <v>20.6</v>
      </c>
      <c r="DX30" s="623"/>
      <c r="DY30" s="623"/>
      <c r="DZ30" s="623"/>
      <c r="EA30" s="623"/>
      <c r="EB30" s="623"/>
      <c r="EC30" s="635"/>
    </row>
    <row r="31" spans="2:133" ht="11.25" customHeight="1" x14ac:dyDescent="0.2">
      <c r="B31" s="683" t="s">
        <v>296</v>
      </c>
      <c r="C31" s="684"/>
      <c r="D31" s="684"/>
      <c r="E31" s="684"/>
      <c r="F31" s="684"/>
      <c r="G31" s="684"/>
      <c r="H31" s="684"/>
      <c r="I31" s="684"/>
      <c r="J31" s="684"/>
      <c r="K31" s="684"/>
      <c r="L31" s="684"/>
      <c r="M31" s="684"/>
      <c r="N31" s="684"/>
      <c r="O31" s="684"/>
      <c r="P31" s="684"/>
      <c r="Q31" s="685"/>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4" t="s">
        <v>297</v>
      </c>
      <c r="AQ31" s="675"/>
      <c r="AR31" s="675"/>
      <c r="AS31" s="675"/>
      <c r="AT31" s="676" t="s">
        <v>298</v>
      </c>
      <c r="AU31" s="200"/>
      <c r="AV31" s="200"/>
      <c r="AW31" s="200"/>
      <c r="AX31" s="666" t="s">
        <v>176</v>
      </c>
      <c r="AY31" s="667"/>
      <c r="AZ31" s="667"/>
      <c r="BA31" s="667"/>
      <c r="BB31" s="667"/>
      <c r="BC31" s="667"/>
      <c r="BD31" s="667"/>
      <c r="BE31" s="667"/>
      <c r="BF31" s="668"/>
      <c r="BG31" s="670">
        <v>99.9</v>
      </c>
      <c r="BH31" s="671"/>
      <c r="BI31" s="671"/>
      <c r="BJ31" s="671"/>
      <c r="BK31" s="671"/>
      <c r="BL31" s="671"/>
      <c r="BM31" s="672">
        <v>96.1</v>
      </c>
      <c r="BN31" s="671"/>
      <c r="BO31" s="671"/>
      <c r="BP31" s="671"/>
      <c r="BQ31" s="673"/>
      <c r="BR31" s="670">
        <v>98.1</v>
      </c>
      <c r="BS31" s="671"/>
      <c r="BT31" s="671"/>
      <c r="BU31" s="671"/>
      <c r="BV31" s="671"/>
      <c r="BW31" s="671"/>
      <c r="BX31" s="672">
        <v>94.7</v>
      </c>
      <c r="BY31" s="671"/>
      <c r="BZ31" s="671"/>
      <c r="CA31" s="671"/>
      <c r="CB31" s="673"/>
      <c r="CD31" s="629"/>
      <c r="CE31" s="630"/>
      <c r="CF31" s="605" t="s">
        <v>299</v>
      </c>
      <c r="CG31" s="606"/>
      <c r="CH31" s="606"/>
      <c r="CI31" s="606"/>
      <c r="CJ31" s="606"/>
      <c r="CK31" s="606"/>
      <c r="CL31" s="606"/>
      <c r="CM31" s="606"/>
      <c r="CN31" s="606"/>
      <c r="CO31" s="606"/>
      <c r="CP31" s="606"/>
      <c r="CQ31" s="607"/>
      <c r="CR31" s="608">
        <v>65546</v>
      </c>
      <c r="CS31" s="621"/>
      <c r="CT31" s="621"/>
      <c r="CU31" s="621"/>
      <c r="CV31" s="621"/>
      <c r="CW31" s="621"/>
      <c r="CX31" s="621"/>
      <c r="CY31" s="622"/>
      <c r="CZ31" s="611">
        <v>0.1</v>
      </c>
      <c r="DA31" s="623"/>
      <c r="DB31" s="623"/>
      <c r="DC31" s="624"/>
      <c r="DD31" s="614">
        <v>65546</v>
      </c>
      <c r="DE31" s="621"/>
      <c r="DF31" s="621"/>
      <c r="DG31" s="621"/>
      <c r="DH31" s="621"/>
      <c r="DI31" s="621"/>
      <c r="DJ31" s="621"/>
      <c r="DK31" s="622"/>
      <c r="DL31" s="614">
        <v>65546</v>
      </c>
      <c r="DM31" s="621"/>
      <c r="DN31" s="621"/>
      <c r="DO31" s="621"/>
      <c r="DP31" s="621"/>
      <c r="DQ31" s="621"/>
      <c r="DR31" s="621"/>
      <c r="DS31" s="621"/>
      <c r="DT31" s="621"/>
      <c r="DU31" s="621"/>
      <c r="DV31" s="622"/>
      <c r="DW31" s="611">
        <v>1</v>
      </c>
      <c r="DX31" s="623"/>
      <c r="DY31" s="623"/>
      <c r="DZ31" s="623"/>
      <c r="EA31" s="623"/>
      <c r="EB31" s="623"/>
      <c r="EC31" s="635"/>
    </row>
    <row r="32" spans="2:133" ht="11.25" customHeight="1" x14ac:dyDescent="0.2">
      <c r="B32" s="605" t="s">
        <v>300</v>
      </c>
      <c r="C32" s="606"/>
      <c r="D32" s="606"/>
      <c r="E32" s="606"/>
      <c r="F32" s="606"/>
      <c r="G32" s="606"/>
      <c r="H32" s="606"/>
      <c r="I32" s="606"/>
      <c r="J32" s="606"/>
      <c r="K32" s="606"/>
      <c r="L32" s="606"/>
      <c r="M32" s="606"/>
      <c r="N32" s="606"/>
      <c r="O32" s="606"/>
      <c r="P32" s="606"/>
      <c r="Q32" s="607"/>
      <c r="R32" s="608">
        <v>4539019</v>
      </c>
      <c r="S32" s="609"/>
      <c r="T32" s="609"/>
      <c r="U32" s="609"/>
      <c r="V32" s="609"/>
      <c r="W32" s="609"/>
      <c r="X32" s="609"/>
      <c r="Y32" s="610"/>
      <c r="Z32" s="646">
        <v>5.3</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77"/>
      <c r="AU32" s="196" t="s">
        <v>301</v>
      </c>
      <c r="AX32" s="605" t="s">
        <v>302</v>
      </c>
      <c r="AY32" s="606"/>
      <c r="AZ32" s="606"/>
      <c r="BA32" s="606"/>
      <c r="BB32" s="606"/>
      <c r="BC32" s="606"/>
      <c r="BD32" s="606"/>
      <c r="BE32" s="606"/>
      <c r="BF32" s="607"/>
      <c r="BG32" s="679">
        <v>102.6</v>
      </c>
      <c r="BH32" s="621"/>
      <c r="BI32" s="621"/>
      <c r="BJ32" s="621"/>
      <c r="BK32" s="621"/>
      <c r="BL32" s="621"/>
      <c r="BM32" s="612">
        <v>100.3</v>
      </c>
      <c r="BN32" s="621"/>
      <c r="BO32" s="621"/>
      <c r="BP32" s="621"/>
      <c r="BQ32" s="644"/>
      <c r="BR32" s="679">
        <v>96.9</v>
      </c>
      <c r="BS32" s="621"/>
      <c r="BT32" s="621"/>
      <c r="BU32" s="621"/>
      <c r="BV32" s="621"/>
      <c r="BW32" s="621"/>
      <c r="BX32" s="612">
        <v>95.4</v>
      </c>
      <c r="BY32" s="621"/>
      <c r="BZ32" s="621"/>
      <c r="CA32" s="621"/>
      <c r="CB32" s="644"/>
      <c r="CD32" s="631"/>
      <c r="CE32" s="632"/>
      <c r="CF32" s="605" t="s">
        <v>303</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304</v>
      </c>
      <c r="C33" s="606"/>
      <c r="D33" s="606"/>
      <c r="E33" s="606"/>
      <c r="F33" s="606"/>
      <c r="G33" s="606"/>
      <c r="H33" s="606"/>
      <c r="I33" s="606"/>
      <c r="J33" s="606"/>
      <c r="K33" s="606"/>
      <c r="L33" s="606"/>
      <c r="M33" s="606"/>
      <c r="N33" s="606"/>
      <c r="O33" s="606"/>
      <c r="P33" s="606"/>
      <c r="Q33" s="607"/>
      <c r="R33" s="608">
        <v>24220</v>
      </c>
      <c r="S33" s="609"/>
      <c r="T33" s="609"/>
      <c r="U33" s="609"/>
      <c r="V33" s="609"/>
      <c r="W33" s="609"/>
      <c r="X33" s="609"/>
      <c r="Y33" s="610"/>
      <c r="Z33" s="646">
        <v>0</v>
      </c>
      <c r="AA33" s="646"/>
      <c r="AB33" s="646"/>
      <c r="AC33" s="646"/>
      <c r="AD33" s="647">
        <v>3835</v>
      </c>
      <c r="AE33" s="647"/>
      <c r="AF33" s="647"/>
      <c r="AG33" s="647"/>
      <c r="AH33" s="647"/>
      <c r="AI33" s="647"/>
      <c r="AJ33" s="647"/>
      <c r="AK33" s="647"/>
      <c r="AL33" s="611">
        <v>0.1</v>
      </c>
      <c r="AM33" s="612"/>
      <c r="AN33" s="612"/>
      <c r="AO33" s="648"/>
      <c r="AP33" s="651"/>
      <c r="AQ33" s="652"/>
      <c r="AR33" s="652"/>
      <c r="AS33" s="652"/>
      <c r="AT33" s="678"/>
      <c r="AU33" s="201"/>
      <c r="AV33" s="201"/>
      <c r="AW33" s="201"/>
      <c r="AX33" s="589" t="s">
        <v>305</v>
      </c>
      <c r="AY33" s="590"/>
      <c r="AZ33" s="590"/>
      <c r="BA33" s="590"/>
      <c r="BB33" s="590"/>
      <c r="BC33" s="590"/>
      <c r="BD33" s="590"/>
      <c r="BE33" s="590"/>
      <c r="BF33" s="591"/>
      <c r="BG33" s="669">
        <v>98.1</v>
      </c>
      <c r="BH33" s="593"/>
      <c r="BI33" s="593"/>
      <c r="BJ33" s="593"/>
      <c r="BK33" s="593"/>
      <c r="BL33" s="593"/>
      <c r="BM33" s="639">
        <v>92.7</v>
      </c>
      <c r="BN33" s="593"/>
      <c r="BO33" s="593"/>
      <c r="BP33" s="593"/>
      <c r="BQ33" s="656"/>
      <c r="BR33" s="669">
        <v>98.7</v>
      </c>
      <c r="BS33" s="593"/>
      <c r="BT33" s="593"/>
      <c r="BU33" s="593"/>
      <c r="BV33" s="593"/>
      <c r="BW33" s="593"/>
      <c r="BX33" s="639">
        <v>93.6</v>
      </c>
      <c r="BY33" s="593"/>
      <c r="BZ33" s="593"/>
      <c r="CA33" s="593"/>
      <c r="CB33" s="656"/>
      <c r="CD33" s="605" t="s">
        <v>306</v>
      </c>
      <c r="CE33" s="606"/>
      <c r="CF33" s="606"/>
      <c r="CG33" s="606"/>
      <c r="CH33" s="606"/>
      <c r="CI33" s="606"/>
      <c r="CJ33" s="606"/>
      <c r="CK33" s="606"/>
      <c r="CL33" s="606"/>
      <c r="CM33" s="606"/>
      <c r="CN33" s="606"/>
      <c r="CO33" s="606"/>
      <c r="CP33" s="606"/>
      <c r="CQ33" s="607"/>
      <c r="CR33" s="608">
        <v>70076169</v>
      </c>
      <c r="CS33" s="621"/>
      <c r="CT33" s="621"/>
      <c r="CU33" s="621"/>
      <c r="CV33" s="621"/>
      <c r="CW33" s="621"/>
      <c r="CX33" s="621"/>
      <c r="CY33" s="622"/>
      <c r="CZ33" s="611">
        <v>86</v>
      </c>
      <c r="DA33" s="623"/>
      <c r="DB33" s="623"/>
      <c r="DC33" s="624"/>
      <c r="DD33" s="614">
        <v>10533318</v>
      </c>
      <c r="DE33" s="621"/>
      <c r="DF33" s="621"/>
      <c r="DG33" s="621"/>
      <c r="DH33" s="621"/>
      <c r="DI33" s="621"/>
      <c r="DJ33" s="621"/>
      <c r="DK33" s="622"/>
      <c r="DL33" s="614">
        <v>3678101</v>
      </c>
      <c r="DM33" s="621"/>
      <c r="DN33" s="621"/>
      <c r="DO33" s="621"/>
      <c r="DP33" s="621"/>
      <c r="DQ33" s="621"/>
      <c r="DR33" s="621"/>
      <c r="DS33" s="621"/>
      <c r="DT33" s="621"/>
      <c r="DU33" s="621"/>
      <c r="DV33" s="622"/>
      <c r="DW33" s="611">
        <v>53.3</v>
      </c>
      <c r="DX33" s="623"/>
      <c r="DY33" s="623"/>
      <c r="DZ33" s="623"/>
      <c r="EA33" s="623"/>
      <c r="EB33" s="623"/>
      <c r="EC33" s="635"/>
    </row>
    <row r="34" spans="2:133" ht="11.25" customHeight="1" x14ac:dyDescent="0.2">
      <c r="B34" s="605" t="s">
        <v>307</v>
      </c>
      <c r="C34" s="606"/>
      <c r="D34" s="606"/>
      <c r="E34" s="606"/>
      <c r="F34" s="606"/>
      <c r="G34" s="606"/>
      <c r="H34" s="606"/>
      <c r="I34" s="606"/>
      <c r="J34" s="606"/>
      <c r="K34" s="606"/>
      <c r="L34" s="606"/>
      <c r="M34" s="606"/>
      <c r="N34" s="606"/>
      <c r="O34" s="606"/>
      <c r="P34" s="606"/>
      <c r="Q34" s="607"/>
      <c r="R34" s="608">
        <v>1905408</v>
      </c>
      <c r="S34" s="609"/>
      <c r="T34" s="609"/>
      <c r="U34" s="609"/>
      <c r="V34" s="609"/>
      <c r="W34" s="609"/>
      <c r="X34" s="609"/>
      <c r="Y34" s="610"/>
      <c r="Z34" s="646">
        <v>2.2000000000000002</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308</v>
      </c>
      <c r="CE34" s="606"/>
      <c r="CF34" s="606"/>
      <c r="CG34" s="606"/>
      <c r="CH34" s="606"/>
      <c r="CI34" s="606"/>
      <c r="CJ34" s="606"/>
      <c r="CK34" s="606"/>
      <c r="CL34" s="606"/>
      <c r="CM34" s="606"/>
      <c r="CN34" s="606"/>
      <c r="CO34" s="606"/>
      <c r="CP34" s="606"/>
      <c r="CQ34" s="607"/>
      <c r="CR34" s="608">
        <v>58039545</v>
      </c>
      <c r="CS34" s="609"/>
      <c r="CT34" s="609"/>
      <c r="CU34" s="609"/>
      <c r="CV34" s="609"/>
      <c r="CW34" s="609"/>
      <c r="CX34" s="609"/>
      <c r="CY34" s="610"/>
      <c r="CZ34" s="611">
        <v>71.2</v>
      </c>
      <c r="DA34" s="623"/>
      <c r="DB34" s="623"/>
      <c r="DC34" s="624"/>
      <c r="DD34" s="614">
        <v>1564171</v>
      </c>
      <c r="DE34" s="609"/>
      <c r="DF34" s="609"/>
      <c r="DG34" s="609"/>
      <c r="DH34" s="609"/>
      <c r="DI34" s="609"/>
      <c r="DJ34" s="609"/>
      <c r="DK34" s="610"/>
      <c r="DL34" s="614">
        <v>715444</v>
      </c>
      <c r="DM34" s="609"/>
      <c r="DN34" s="609"/>
      <c r="DO34" s="609"/>
      <c r="DP34" s="609"/>
      <c r="DQ34" s="609"/>
      <c r="DR34" s="609"/>
      <c r="DS34" s="609"/>
      <c r="DT34" s="609"/>
      <c r="DU34" s="609"/>
      <c r="DV34" s="610"/>
      <c r="DW34" s="611">
        <v>10.4</v>
      </c>
      <c r="DX34" s="623"/>
      <c r="DY34" s="623"/>
      <c r="DZ34" s="623"/>
      <c r="EA34" s="623"/>
      <c r="EB34" s="623"/>
      <c r="EC34" s="635"/>
    </row>
    <row r="35" spans="2:133" ht="11.25" customHeight="1" x14ac:dyDescent="0.2">
      <c r="B35" s="605" t="s">
        <v>309</v>
      </c>
      <c r="C35" s="606"/>
      <c r="D35" s="606"/>
      <c r="E35" s="606"/>
      <c r="F35" s="606"/>
      <c r="G35" s="606"/>
      <c r="H35" s="606"/>
      <c r="I35" s="606"/>
      <c r="J35" s="606"/>
      <c r="K35" s="606"/>
      <c r="L35" s="606"/>
      <c r="M35" s="606"/>
      <c r="N35" s="606"/>
      <c r="O35" s="606"/>
      <c r="P35" s="606"/>
      <c r="Q35" s="607"/>
      <c r="R35" s="608">
        <v>2385568</v>
      </c>
      <c r="S35" s="609"/>
      <c r="T35" s="609"/>
      <c r="U35" s="609"/>
      <c r="V35" s="609"/>
      <c r="W35" s="609"/>
      <c r="X35" s="609"/>
      <c r="Y35" s="610"/>
      <c r="Z35" s="646">
        <v>2.8</v>
      </c>
      <c r="AA35" s="646"/>
      <c r="AB35" s="646"/>
      <c r="AC35" s="646"/>
      <c r="AD35" s="647" t="s">
        <v>122</v>
      </c>
      <c r="AE35" s="647"/>
      <c r="AF35" s="647"/>
      <c r="AG35" s="647"/>
      <c r="AH35" s="647"/>
      <c r="AI35" s="647"/>
      <c r="AJ35" s="647"/>
      <c r="AK35" s="647"/>
      <c r="AL35" s="611" t="s">
        <v>122</v>
      </c>
      <c r="AM35" s="612"/>
      <c r="AN35" s="612"/>
      <c r="AO35" s="648"/>
      <c r="AP35" s="204"/>
      <c r="AQ35" s="660" t="s">
        <v>310</v>
      </c>
      <c r="AR35" s="661"/>
      <c r="AS35" s="661"/>
      <c r="AT35" s="661"/>
      <c r="AU35" s="661"/>
      <c r="AV35" s="661"/>
      <c r="AW35" s="661"/>
      <c r="AX35" s="661"/>
      <c r="AY35" s="661"/>
      <c r="AZ35" s="661"/>
      <c r="BA35" s="661"/>
      <c r="BB35" s="661"/>
      <c r="BC35" s="661"/>
      <c r="BD35" s="661"/>
      <c r="BE35" s="661"/>
      <c r="BF35" s="662"/>
      <c r="BG35" s="660" t="s">
        <v>311</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312</v>
      </c>
      <c r="CE35" s="606"/>
      <c r="CF35" s="606"/>
      <c r="CG35" s="606"/>
      <c r="CH35" s="606"/>
      <c r="CI35" s="606"/>
      <c r="CJ35" s="606"/>
      <c r="CK35" s="606"/>
      <c r="CL35" s="606"/>
      <c r="CM35" s="606"/>
      <c r="CN35" s="606"/>
      <c r="CO35" s="606"/>
      <c r="CP35" s="606"/>
      <c r="CQ35" s="607"/>
      <c r="CR35" s="608">
        <v>291518</v>
      </c>
      <c r="CS35" s="621"/>
      <c r="CT35" s="621"/>
      <c r="CU35" s="621"/>
      <c r="CV35" s="621"/>
      <c r="CW35" s="621"/>
      <c r="CX35" s="621"/>
      <c r="CY35" s="622"/>
      <c r="CZ35" s="611">
        <v>0.4</v>
      </c>
      <c r="DA35" s="623"/>
      <c r="DB35" s="623"/>
      <c r="DC35" s="624"/>
      <c r="DD35" s="614">
        <v>152884</v>
      </c>
      <c r="DE35" s="621"/>
      <c r="DF35" s="621"/>
      <c r="DG35" s="621"/>
      <c r="DH35" s="621"/>
      <c r="DI35" s="621"/>
      <c r="DJ35" s="621"/>
      <c r="DK35" s="622"/>
      <c r="DL35" s="614">
        <v>152884</v>
      </c>
      <c r="DM35" s="621"/>
      <c r="DN35" s="621"/>
      <c r="DO35" s="621"/>
      <c r="DP35" s="621"/>
      <c r="DQ35" s="621"/>
      <c r="DR35" s="621"/>
      <c r="DS35" s="621"/>
      <c r="DT35" s="621"/>
      <c r="DU35" s="621"/>
      <c r="DV35" s="622"/>
      <c r="DW35" s="611">
        <v>2.2000000000000002</v>
      </c>
      <c r="DX35" s="623"/>
      <c r="DY35" s="623"/>
      <c r="DZ35" s="623"/>
      <c r="EA35" s="623"/>
      <c r="EB35" s="623"/>
      <c r="EC35" s="635"/>
    </row>
    <row r="36" spans="2:133" ht="11.25" customHeight="1" x14ac:dyDescent="0.2">
      <c r="B36" s="605" t="s">
        <v>313</v>
      </c>
      <c r="C36" s="606"/>
      <c r="D36" s="606"/>
      <c r="E36" s="606"/>
      <c r="F36" s="606"/>
      <c r="G36" s="606"/>
      <c r="H36" s="606"/>
      <c r="I36" s="606"/>
      <c r="J36" s="606"/>
      <c r="K36" s="606"/>
      <c r="L36" s="606"/>
      <c r="M36" s="606"/>
      <c r="N36" s="606"/>
      <c r="O36" s="606"/>
      <c r="P36" s="606"/>
      <c r="Q36" s="607"/>
      <c r="R36" s="608">
        <v>1553855</v>
      </c>
      <c r="S36" s="609"/>
      <c r="T36" s="609"/>
      <c r="U36" s="609"/>
      <c r="V36" s="609"/>
      <c r="W36" s="609"/>
      <c r="X36" s="609"/>
      <c r="Y36" s="610"/>
      <c r="Z36" s="646">
        <v>1.8</v>
      </c>
      <c r="AA36" s="646"/>
      <c r="AB36" s="646"/>
      <c r="AC36" s="646"/>
      <c r="AD36" s="647" t="s">
        <v>122</v>
      </c>
      <c r="AE36" s="647"/>
      <c r="AF36" s="647"/>
      <c r="AG36" s="647"/>
      <c r="AH36" s="647"/>
      <c r="AI36" s="647"/>
      <c r="AJ36" s="647"/>
      <c r="AK36" s="647"/>
      <c r="AL36" s="611" t="s">
        <v>122</v>
      </c>
      <c r="AM36" s="612"/>
      <c r="AN36" s="612"/>
      <c r="AO36" s="648"/>
      <c r="AP36" s="204"/>
      <c r="AQ36" s="657" t="s">
        <v>314</v>
      </c>
      <c r="AR36" s="658"/>
      <c r="AS36" s="658"/>
      <c r="AT36" s="658"/>
      <c r="AU36" s="658"/>
      <c r="AV36" s="658"/>
      <c r="AW36" s="658"/>
      <c r="AX36" s="658"/>
      <c r="AY36" s="659"/>
      <c r="AZ36" s="663">
        <v>2622612</v>
      </c>
      <c r="BA36" s="664"/>
      <c r="BB36" s="664"/>
      <c r="BC36" s="664"/>
      <c r="BD36" s="664"/>
      <c r="BE36" s="664"/>
      <c r="BF36" s="665"/>
      <c r="BG36" s="666" t="s">
        <v>315</v>
      </c>
      <c r="BH36" s="667"/>
      <c r="BI36" s="667"/>
      <c r="BJ36" s="667"/>
      <c r="BK36" s="667"/>
      <c r="BL36" s="667"/>
      <c r="BM36" s="667"/>
      <c r="BN36" s="667"/>
      <c r="BO36" s="667"/>
      <c r="BP36" s="667"/>
      <c r="BQ36" s="667"/>
      <c r="BR36" s="667"/>
      <c r="BS36" s="667"/>
      <c r="BT36" s="667"/>
      <c r="BU36" s="668"/>
      <c r="BV36" s="663">
        <v>244457</v>
      </c>
      <c r="BW36" s="664"/>
      <c r="BX36" s="664"/>
      <c r="BY36" s="664"/>
      <c r="BZ36" s="664"/>
      <c r="CA36" s="664"/>
      <c r="CB36" s="665"/>
      <c r="CD36" s="605" t="s">
        <v>316</v>
      </c>
      <c r="CE36" s="606"/>
      <c r="CF36" s="606"/>
      <c r="CG36" s="606"/>
      <c r="CH36" s="606"/>
      <c r="CI36" s="606"/>
      <c r="CJ36" s="606"/>
      <c r="CK36" s="606"/>
      <c r="CL36" s="606"/>
      <c r="CM36" s="606"/>
      <c r="CN36" s="606"/>
      <c r="CO36" s="606"/>
      <c r="CP36" s="606"/>
      <c r="CQ36" s="607"/>
      <c r="CR36" s="608">
        <v>5256183</v>
      </c>
      <c r="CS36" s="609"/>
      <c r="CT36" s="609"/>
      <c r="CU36" s="609"/>
      <c r="CV36" s="609"/>
      <c r="CW36" s="609"/>
      <c r="CX36" s="609"/>
      <c r="CY36" s="610"/>
      <c r="CZ36" s="611">
        <v>6.4</v>
      </c>
      <c r="DA36" s="623"/>
      <c r="DB36" s="623"/>
      <c r="DC36" s="624"/>
      <c r="DD36" s="614">
        <v>4333670</v>
      </c>
      <c r="DE36" s="609"/>
      <c r="DF36" s="609"/>
      <c r="DG36" s="609"/>
      <c r="DH36" s="609"/>
      <c r="DI36" s="609"/>
      <c r="DJ36" s="609"/>
      <c r="DK36" s="610"/>
      <c r="DL36" s="614">
        <v>2069148</v>
      </c>
      <c r="DM36" s="609"/>
      <c r="DN36" s="609"/>
      <c r="DO36" s="609"/>
      <c r="DP36" s="609"/>
      <c r="DQ36" s="609"/>
      <c r="DR36" s="609"/>
      <c r="DS36" s="609"/>
      <c r="DT36" s="609"/>
      <c r="DU36" s="609"/>
      <c r="DV36" s="610"/>
      <c r="DW36" s="611">
        <v>30</v>
      </c>
      <c r="DX36" s="623"/>
      <c r="DY36" s="623"/>
      <c r="DZ36" s="623"/>
      <c r="EA36" s="623"/>
      <c r="EB36" s="623"/>
      <c r="EC36" s="635"/>
    </row>
    <row r="37" spans="2:133" ht="11.25" customHeight="1" x14ac:dyDescent="0.2">
      <c r="B37" s="605" t="s">
        <v>317</v>
      </c>
      <c r="C37" s="606"/>
      <c r="D37" s="606"/>
      <c r="E37" s="606"/>
      <c r="F37" s="606"/>
      <c r="G37" s="606"/>
      <c r="H37" s="606"/>
      <c r="I37" s="606"/>
      <c r="J37" s="606"/>
      <c r="K37" s="606"/>
      <c r="L37" s="606"/>
      <c r="M37" s="606"/>
      <c r="N37" s="606"/>
      <c r="O37" s="606"/>
      <c r="P37" s="606"/>
      <c r="Q37" s="607"/>
      <c r="R37" s="608">
        <v>934696</v>
      </c>
      <c r="S37" s="609"/>
      <c r="T37" s="609"/>
      <c r="U37" s="609"/>
      <c r="V37" s="609"/>
      <c r="W37" s="609"/>
      <c r="X37" s="609"/>
      <c r="Y37" s="610"/>
      <c r="Z37" s="646">
        <v>1.1000000000000001</v>
      </c>
      <c r="AA37" s="646"/>
      <c r="AB37" s="646"/>
      <c r="AC37" s="646"/>
      <c r="AD37" s="647">
        <v>54257</v>
      </c>
      <c r="AE37" s="647"/>
      <c r="AF37" s="647"/>
      <c r="AG37" s="647"/>
      <c r="AH37" s="647"/>
      <c r="AI37" s="647"/>
      <c r="AJ37" s="647"/>
      <c r="AK37" s="647"/>
      <c r="AL37" s="611">
        <v>0.8</v>
      </c>
      <c r="AM37" s="612"/>
      <c r="AN37" s="612"/>
      <c r="AO37" s="648"/>
      <c r="AQ37" s="641" t="s">
        <v>318</v>
      </c>
      <c r="AR37" s="642"/>
      <c r="AS37" s="642"/>
      <c r="AT37" s="642"/>
      <c r="AU37" s="642"/>
      <c r="AV37" s="642"/>
      <c r="AW37" s="642"/>
      <c r="AX37" s="642"/>
      <c r="AY37" s="643"/>
      <c r="AZ37" s="608">
        <v>948825</v>
      </c>
      <c r="BA37" s="609"/>
      <c r="BB37" s="609"/>
      <c r="BC37" s="609"/>
      <c r="BD37" s="621"/>
      <c r="BE37" s="621"/>
      <c r="BF37" s="644"/>
      <c r="BG37" s="605" t="s">
        <v>319</v>
      </c>
      <c r="BH37" s="606"/>
      <c r="BI37" s="606"/>
      <c r="BJ37" s="606"/>
      <c r="BK37" s="606"/>
      <c r="BL37" s="606"/>
      <c r="BM37" s="606"/>
      <c r="BN37" s="606"/>
      <c r="BO37" s="606"/>
      <c r="BP37" s="606"/>
      <c r="BQ37" s="606"/>
      <c r="BR37" s="606"/>
      <c r="BS37" s="606"/>
      <c r="BT37" s="606"/>
      <c r="BU37" s="607"/>
      <c r="BV37" s="608">
        <v>217929</v>
      </c>
      <c r="BW37" s="609"/>
      <c r="BX37" s="609"/>
      <c r="BY37" s="609"/>
      <c r="BZ37" s="609"/>
      <c r="CA37" s="609"/>
      <c r="CB37" s="645"/>
      <c r="CD37" s="605" t="s">
        <v>320</v>
      </c>
      <c r="CE37" s="606"/>
      <c r="CF37" s="606"/>
      <c r="CG37" s="606"/>
      <c r="CH37" s="606"/>
      <c r="CI37" s="606"/>
      <c r="CJ37" s="606"/>
      <c r="CK37" s="606"/>
      <c r="CL37" s="606"/>
      <c r="CM37" s="606"/>
      <c r="CN37" s="606"/>
      <c r="CO37" s="606"/>
      <c r="CP37" s="606"/>
      <c r="CQ37" s="607"/>
      <c r="CR37" s="608">
        <v>665935</v>
      </c>
      <c r="CS37" s="621"/>
      <c r="CT37" s="621"/>
      <c r="CU37" s="621"/>
      <c r="CV37" s="621"/>
      <c r="CW37" s="621"/>
      <c r="CX37" s="621"/>
      <c r="CY37" s="622"/>
      <c r="CZ37" s="611">
        <v>0.8</v>
      </c>
      <c r="DA37" s="623"/>
      <c r="DB37" s="623"/>
      <c r="DC37" s="624"/>
      <c r="DD37" s="614">
        <v>595495</v>
      </c>
      <c r="DE37" s="621"/>
      <c r="DF37" s="621"/>
      <c r="DG37" s="621"/>
      <c r="DH37" s="621"/>
      <c r="DI37" s="621"/>
      <c r="DJ37" s="621"/>
      <c r="DK37" s="622"/>
      <c r="DL37" s="614">
        <v>595456</v>
      </c>
      <c r="DM37" s="621"/>
      <c r="DN37" s="621"/>
      <c r="DO37" s="621"/>
      <c r="DP37" s="621"/>
      <c r="DQ37" s="621"/>
      <c r="DR37" s="621"/>
      <c r="DS37" s="621"/>
      <c r="DT37" s="621"/>
      <c r="DU37" s="621"/>
      <c r="DV37" s="622"/>
      <c r="DW37" s="611">
        <v>8.6</v>
      </c>
      <c r="DX37" s="623"/>
      <c r="DY37" s="623"/>
      <c r="DZ37" s="623"/>
      <c r="EA37" s="623"/>
      <c r="EB37" s="623"/>
      <c r="EC37" s="635"/>
    </row>
    <row r="38" spans="2:133" ht="11.25" customHeight="1" x14ac:dyDescent="0.2">
      <c r="B38" s="605" t="s">
        <v>321</v>
      </c>
      <c r="C38" s="606"/>
      <c r="D38" s="606"/>
      <c r="E38" s="606"/>
      <c r="F38" s="606"/>
      <c r="G38" s="606"/>
      <c r="H38" s="606"/>
      <c r="I38" s="606"/>
      <c r="J38" s="606"/>
      <c r="K38" s="606"/>
      <c r="L38" s="606"/>
      <c r="M38" s="606"/>
      <c r="N38" s="606"/>
      <c r="O38" s="606"/>
      <c r="P38" s="606"/>
      <c r="Q38" s="607"/>
      <c r="R38" s="608">
        <v>29516600</v>
      </c>
      <c r="S38" s="609"/>
      <c r="T38" s="609"/>
      <c r="U38" s="609"/>
      <c r="V38" s="609"/>
      <c r="W38" s="609"/>
      <c r="X38" s="609"/>
      <c r="Y38" s="610"/>
      <c r="Z38" s="646">
        <v>34.5</v>
      </c>
      <c r="AA38" s="646"/>
      <c r="AB38" s="646"/>
      <c r="AC38" s="646"/>
      <c r="AD38" s="647" t="s">
        <v>122</v>
      </c>
      <c r="AE38" s="647"/>
      <c r="AF38" s="647"/>
      <c r="AG38" s="647"/>
      <c r="AH38" s="647"/>
      <c r="AI38" s="647"/>
      <c r="AJ38" s="647"/>
      <c r="AK38" s="647"/>
      <c r="AL38" s="611" t="s">
        <v>122</v>
      </c>
      <c r="AM38" s="612"/>
      <c r="AN38" s="612"/>
      <c r="AO38" s="648"/>
      <c r="AQ38" s="641" t="s">
        <v>322</v>
      </c>
      <c r="AR38" s="642"/>
      <c r="AS38" s="642"/>
      <c r="AT38" s="642"/>
      <c r="AU38" s="642"/>
      <c r="AV38" s="642"/>
      <c r="AW38" s="642"/>
      <c r="AX38" s="642"/>
      <c r="AY38" s="643"/>
      <c r="AZ38" s="608">
        <v>595619</v>
      </c>
      <c r="BA38" s="609"/>
      <c r="BB38" s="609"/>
      <c r="BC38" s="609"/>
      <c r="BD38" s="621"/>
      <c r="BE38" s="621"/>
      <c r="BF38" s="644"/>
      <c r="BG38" s="605" t="s">
        <v>323</v>
      </c>
      <c r="BH38" s="606"/>
      <c r="BI38" s="606"/>
      <c r="BJ38" s="606"/>
      <c r="BK38" s="606"/>
      <c r="BL38" s="606"/>
      <c r="BM38" s="606"/>
      <c r="BN38" s="606"/>
      <c r="BO38" s="606"/>
      <c r="BP38" s="606"/>
      <c r="BQ38" s="606"/>
      <c r="BR38" s="606"/>
      <c r="BS38" s="606"/>
      <c r="BT38" s="606"/>
      <c r="BU38" s="607"/>
      <c r="BV38" s="608">
        <v>1918</v>
      </c>
      <c r="BW38" s="609"/>
      <c r="BX38" s="609"/>
      <c r="BY38" s="609"/>
      <c r="BZ38" s="609"/>
      <c r="CA38" s="609"/>
      <c r="CB38" s="645"/>
      <c r="CD38" s="605" t="s">
        <v>324</v>
      </c>
      <c r="CE38" s="606"/>
      <c r="CF38" s="606"/>
      <c r="CG38" s="606"/>
      <c r="CH38" s="606"/>
      <c r="CI38" s="606"/>
      <c r="CJ38" s="606"/>
      <c r="CK38" s="606"/>
      <c r="CL38" s="606"/>
      <c r="CM38" s="606"/>
      <c r="CN38" s="606"/>
      <c r="CO38" s="606"/>
      <c r="CP38" s="606"/>
      <c r="CQ38" s="607"/>
      <c r="CR38" s="608">
        <v>910572</v>
      </c>
      <c r="CS38" s="609"/>
      <c r="CT38" s="609"/>
      <c r="CU38" s="609"/>
      <c r="CV38" s="609"/>
      <c r="CW38" s="609"/>
      <c r="CX38" s="609"/>
      <c r="CY38" s="610"/>
      <c r="CZ38" s="611">
        <v>1.1000000000000001</v>
      </c>
      <c r="DA38" s="623"/>
      <c r="DB38" s="623"/>
      <c r="DC38" s="624"/>
      <c r="DD38" s="614">
        <v>772346</v>
      </c>
      <c r="DE38" s="609"/>
      <c r="DF38" s="609"/>
      <c r="DG38" s="609"/>
      <c r="DH38" s="609"/>
      <c r="DI38" s="609"/>
      <c r="DJ38" s="609"/>
      <c r="DK38" s="610"/>
      <c r="DL38" s="614">
        <v>740625</v>
      </c>
      <c r="DM38" s="609"/>
      <c r="DN38" s="609"/>
      <c r="DO38" s="609"/>
      <c r="DP38" s="609"/>
      <c r="DQ38" s="609"/>
      <c r="DR38" s="609"/>
      <c r="DS38" s="609"/>
      <c r="DT38" s="609"/>
      <c r="DU38" s="609"/>
      <c r="DV38" s="610"/>
      <c r="DW38" s="611">
        <v>10.7</v>
      </c>
      <c r="DX38" s="623"/>
      <c r="DY38" s="623"/>
      <c r="DZ38" s="623"/>
      <c r="EA38" s="623"/>
      <c r="EB38" s="623"/>
      <c r="EC38" s="635"/>
    </row>
    <row r="39" spans="2:133" ht="11.25" customHeight="1" x14ac:dyDescent="0.2">
      <c r="B39" s="605" t="s">
        <v>325</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326</v>
      </c>
      <c r="AR39" s="642"/>
      <c r="AS39" s="642"/>
      <c r="AT39" s="642"/>
      <c r="AU39" s="642"/>
      <c r="AV39" s="642"/>
      <c r="AW39" s="642"/>
      <c r="AX39" s="642"/>
      <c r="AY39" s="643"/>
      <c r="AZ39" s="608">
        <v>167596</v>
      </c>
      <c r="BA39" s="609"/>
      <c r="BB39" s="609"/>
      <c r="BC39" s="609"/>
      <c r="BD39" s="621"/>
      <c r="BE39" s="621"/>
      <c r="BF39" s="644"/>
      <c r="BG39" s="605" t="s">
        <v>327</v>
      </c>
      <c r="BH39" s="606"/>
      <c r="BI39" s="606"/>
      <c r="BJ39" s="606"/>
      <c r="BK39" s="606"/>
      <c r="BL39" s="606"/>
      <c r="BM39" s="606"/>
      <c r="BN39" s="606"/>
      <c r="BO39" s="606"/>
      <c r="BP39" s="606"/>
      <c r="BQ39" s="606"/>
      <c r="BR39" s="606"/>
      <c r="BS39" s="606"/>
      <c r="BT39" s="606"/>
      <c r="BU39" s="607"/>
      <c r="BV39" s="608">
        <v>2788</v>
      </c>
      <c r="BW39" s="609"/>
      <c r="BX39" s="609"/>
      <c r="BY39" s="609"/>
      <c r="BZ39" s="609"/>
      <c r="CA39" s="609"/>
      <c r="CB39" s="645"/>
      <c r="CD39" s="605" t="s">
        <v>328</v>
      </c>
      <c r="CE39" s="606"/>
      <c r="CF39" s="606"/>
      <c r="CG39" s="606"/>
      <c r="CH39" s="606"/>
      <c r="CI39" s="606"/>
      <c r="CJ39" s="606"/>
      <c r="CK39" s="606"/>
      <c r="CL39" s="606"/>
      <c r="CM39" s="606"/>
      <c r="CN39" s="606"/>
      <c r="CO39" s="606"/>
      <c r="CP39" s="606"/>
      <c r="CQ39" s="607"/>
      <c r="CR39" s="608">
        <v>5362362</v>
      </c>
      <c r="CS39" s="621"/>
      <c r="CT39" s="621"/>
      <c r="CU39" s="621"/>
      <c r="CV39" s="621"/>
      <c r="CW39" s="621"/>
      <c r="CX39" s="621"/>
      <c r="CY39" s="622"/>
      <c r="CZ39" s="611">
        <v>6.6</v>
      </c>
      <c r="DA39" s="623"/>
      <c r="DB39" s="623"/>
      <c r="DC39" s="624"/>
      <c r="DD39" s="614">
        <v>3494258</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329</v>
      </c>
      <c r="C40" s="606"/>
      <c r="D40" s="606"/>
      <c r="E40" s="606"/>
      <c r="F40" s="606"/>
      <c r="G40" s="606"/>
      <c r="H40" s="606"/>
      <c r="I40" s="606"/>
      <c r="J40" s="606"/>
      <c r="K40" s="606"/>
      <c r="L40" s="606"/>
      <c r="M40" s="606"/>
      <c r="N40" s="606"/>
      <c r="O40" s="606"/>
      <c r="P40" s="606"/>
      <c r="Q40" s="607"/>
      <c r="R40" s="608" t="s">
        <v>122</v>
      </c>
      <c r="S40" s="609"/>
      <c r="T40" s="609"/>
      <c r="U40" s="609"/>
      <c r="V40" s="609"/>
      <c r="W40" s="609"/>
      <c r="X40" s="609"/>
      <c r="Y40" s="610"/>
      <c r="Z40" s="646" t="s">
        <v>122</v>
      </c>
      <c r="AA40" s="646"/>
      <c r="AB40" s="646"/>
      <c r="AC40" s="646"/>
      <c r="AD40" s="647" t="s">
        <v>122</v>
      </c>
      <c r="AE40" s="647"/>
      <c r="AF40" s="647"/>
      <c r="AG40" s="647"/>
      <c r="AH40" s="647"/>
      <c r="AI40" s="647"/>
      <c r="AJ40" s="647"/>
      <c r="AK40" s="647"/>
      <c r="AL40" s="611" t="s">
        <v>122</v>
      </c>
      <c r="AM40" s="612"/>
      <c r="AN40" s="612"/>
      <c r="AO40" s="648"/>
      <c r="AQ40" s="641" t="s">
        <v>330</v>
      </c>
      <c r="AR40" s="642"/>
      <c r="AS40" s="642"/>
      <c r="AT40" s="642"/>
      <c r="AU40" s="642"/>
      <c r="AV40" s="642"/>
      <c r="AW40" s="642"/>
      <c r="AX40" s="642"/>
      <c r="AY40" s="643"/>
      <c r="AZ40" s="608" t="s">
        <v>122</v>
      </c>
      <c r="BA40" s="609"/>
      <c r="BB40" s="609"/>
      <c r="BC40" s="609"/>
      <c r="BD40" s="621"/>
      <c r="BE40" s="621"/>
      <c r="BF40" s="644"/>
      <c r="BG40" s="649" t="s">
        <v>331</v>
      </c>
      <c r="BH40" s="650"/>
      <c r="BI40" s="650"/>
      <c r="BJ40" s="650"/>
      <c r="BK40" s="650"/>
      <c r="BL40" s="205"/>
      <c r="BM40" s="606" t="s">
        <v>332</v>
      </c>
      <c r="BN40" s="606"/>
      <c r="BO40" s="606"/>
      <c r="BP40" s="606"/>
      <c r="BQ40" s="606"/>
      <c r="BR40" s="606"/>
      <c r="BS40" s="606"/>
      <c r="BT40" s="606"/>
      <c r="BU40" s="607"/>
      <c r="BV40" s="608">
        <v>40</v>
      </c>
      <c r="BW40" s="609"/>
      <c r="BX40" s="609"/>
      <c r="BY40" s="609"/>
      <c r="BZ40" s="609"/>
      <c r="CA40" s="609"/>
      <c r="CB40" s="645"/>
      <c r="CD40" s="605" t="s">
        <v>333</v>
      </c>
      <c r="CE40" s="606"/>
      <c r="CF40" s="606"/>
      <c r="CG40" s="606"/>
      <c r="CH40" s="606"/>
      <c r="CI40" s="606"/>
      <c r="CJ40" s="606"/>
      <c r="CK40" s="606"/>
      <c r="CL40" s="606"/>
      <c r="CM40" s="606"/>
      <c r="CN40" s="606"/>
      <c r="CO40" s="606"/>
      <c r="CP40" s="606"/>
      <c r="CQ40" s="607"/>
      <c r="CR40" s="608">
        <v>215989</v>
      </c>
      <c r="CS40" s="609"/>
      <c r="CT40" s="609"/>
      <c r="CU40" s="609"/>
      <c r="CV40" s="609"/>
      <c r="CW40" s="609"/>
      <c r="CX40" s="609"/>
      <c r="CY40" s="610"/>
      <c r="CZ40" s="611">
        <v>0.3</v>
      </c>
      <c r="DA40" s="623"/>
      <c r="DB40" s="623"/>
      <c r="DC40" s="624"/>
      <c r="DD40" s="614">
        <v>215989</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334</v>
      </c>
      <c r="C41" s="590"/>
      <c r="D41" s="590"/>
      <c r="E41" s="590"/>
      <c r="F41" s="590"/>
      <c r="G41" s="590"/>
      <c r="H41" s="590"/>
      <c r="I41" s="590"/>
      <c r="J41" s="590"/>
      <c r="K41" s="590"/>
      <c r="L41" s="590"/>
      <c r="M41" s="590"/>
      <c r="N41" s="590"/>
      <c r="O41" s="590"/>
      <c r="P41" s="590"/>
      <c r="Q41" s="591"/>
      <c r="R41" s="592">
        <v>85470396</v>
      </c>
      <c r="S41" s="633"/>
      <c r="T41" s="633"/>
      <c r="U41" s="633"/>
      <c r="V41" s="633"/>
      <c r="W41" s="633"/>
      <c r="X41" s="633"/>
      <c r="Y41" s="636"/>
      <c r="Z41" s="637">
        <v>100</v>
      </c>
      <c r="AA41" s="637"/>
      <c r="AB41" s="637"/>
      <c r="AC41" s="637"/>
      <c r="AD41" s="638">
        <v>6897089</v>
      </c>
      <c r="AE41" s="638"/>
      <c r="AF41" s="638"/>
      <c r="AG41" s="638"/>
      <c r="AH41" s="638"/>
      <c r="AI41" s="638"/>
      <c r="AJ41" s="638"/>
      <c r="AK41" s="638"/>
      <c r="AL41" s="595">
        <v>100</v>
      </c>
      <c r="AM41" s="639"/>
      <c r="AN41" s="639"/>
      <c r="AO41" s="640"/>
      <c r="AQ41" s="641" t="s">
        <v>335</v>
      </c>
      <c r="AR41" s="642"/>
      <c r="AS41" s="642"/>
      <c r="AT41" s="642"/>
      <c r="AU41" s="642"/>
      <c r="AV41" s="642"/>
      <c r="AW41" s="642"/>
      <c r="AX41" s="642"/>
      <c r="AY41" s="643"/>
      <c r="AZ41" s="608">
        <v>132257</v>
      </c>
      <c r="BA41" s="609"/>
      <c r="BB41" s="609"/>
      <c r="BC41" s="609"/>
      <c r="BD41" s="621"/>
      <c r="BE41" s="621"/>
      <c r="BF41" s="644"/>
      <c r="BG41" s="649"/>
      <c r="BH41" s="650"/>
      <c r="BI41" s="650"/>
      <c r="BJ41" s="650"/>
      <c r="BK41" s="650"/>
      <c r="BL41" s="205"/>
      <c r="BM41" s="606" t="s">
        <v>336</v>
      </c>
      <c r="BN41" s="606"/>
      <c r="BO41" s="606"/>
      <c r="BP41" s="606"/>
      <c r="BQ41" s="606"/>
      <c r="BR41" s="606"/>
      <c r="BS41" s="606"/>
      <c r="BT41" s="606"/>
      <c r="BU41" s="607"/>
      <c r="BV41" s="608">
        <v>27</v>
      </c>
      <c r="BW41" s="609"/>
      <c r="BX41" s="609"/>
      <c r="BY41" s="609"/>
      <c r="BZ41" s="609"/>
      <c r="CA41" s="609"/>
      <c r="CB41" s="645"/>
      <c r="CD41" s="605" t="s">
        <v>337</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338</v>
      </c>
      <c r="AR42" s="654"/>
      <c r="AS42" s="654"/>
      <c r="AT42" s="654"/>
      <c r="AU42" s="654"/>
      <c r="AV42" s="654"/>
      <c r="AW42" s="654"/>
      <c r="AX42" s="654"/>
      <c r="AY42" s="655"/>
      <c r="AZ42" s="592">
        <v>778315</v>
      </c>
      <c r="BA42" s="633"/>
      <c r="BB42" s="633"/>
      <c r="BC42" s="633"/>
      <c r="BD42" s="593"/>
      <c r="BE42" s="593"/>
      <c r="BF42" s="656"/>
      <c r="BG42" s="651"/>
      <c r="BH42" s="652"/>
      <c r="BI42" s="652"/>
      <c r="BJ42" s="652"/>
      <c r="BK42" s="652"/>
      <c r="BL42" s="206"/>
      <c r="BM42" s="590" t="s">
        <v>339</v>
      </c>
      <c r="BN42" s="590"/>
      <c r="BO42" s="590"/>
      <c r="BP42" s="590"/>
      <c r="BQ42" s="590"/>
      <c r="BR42" s="590"/>
      <c r="BS42" s="590"/>
      <c r="BT42" s="590"/>
      <c r="BU42" s="591"/>
      <c r="BV42" s="592">
        <v>509</v>
      </c>
      <c r="BW42" s="633"/>
      <c r="BX42" s="633"/>
      <c r="BY42" s="633"/>
      <c r="BZ42" s="633"/>
      <c r="CA42" s="633"/>
      <c r="CB42" s="634"/>
      <c r="CD42" s="605" t="s">
        <v>340</v>
      </c>
      <c r="CE42" s="606"/>
      <c r="CF42" s="606"/>
      <c r="CG42" s="606"/>
      <c r="CH42" s="606"/>
      <c r="CI42" s="606"/>
      <c r="CJ42" s="606"/>
      <c r="CK42" s="606"/>
      <c r="CL42" s="606"/>
      <c r="CM42" s="606"/>
      <c r="CN42" s="606"/>
      <c r="CO42" s="606"/>
      <c r="CP42" s="606"/>
      <c r="CQ42" s="607"/>
      <c r="CR42" s="608">
        <v>6633080</v>
      </c>
      <c r="CS42" s="621"/>
      <c r="CT42" s="621"/>
      <c r="CU42" s="621"/>
      <c r="CV42" s="621"/>
      <c r="CW42" s="621"/>
      <c r="CX42" s="621"/>
      <c r="CY42" s="622"/>
      <c r="CZ42" s="611">
        <v>8.1</v>
      </c>
      <c r="DA42" s="623"/>
      <c r="DB42" s="623"/>
      <c r="DC42" s="624"/>
      <c r="DD42" s="614">
        <v>1771949</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341</v>
      </c>
      <c r="CD43" s="605" t="s">
        <v>342</v>
      </c>
      <c r="CE43" s="606"/>
      <c r="CF43" s="606"/>
      <c r="CG43" s="606"/>
      <c r="CH43" s="606"/>
      <c r="CI43" s="606"/>
      <c r="CJ43" s="606"/>
      <c r="CK43" s="606"/>
      <c r="CL43" s="606"/>
      <c r="CM43" s="606"/>
      <c r="CN43" s="606"/>
      <c r="CO43" s="606"/>
      <c r="CP43" s="606"/>
      <c r="CQ43" s="607"/>
      <c r="CR43" s="608" t="s">
        <v>122</v>
      </c>
      <c r="CS43" s="621"/>
      <c r="CT43" s="621"/>
      <c r="CU43" s="621"/>
      <c r="CV43" s="621"/>
      <c r="CW43" s="621"/>
      <c r="CX43" s="621"/>
      <c r="CY43" s="622"/>
      <c r="CZ43" s="611" t="s">
        <v>122</v>
      </c>
      <c r="DA43" s="623"/>
      <c r="DB43" s="623"/>
      <c r="DC43" s="624"/>
      <c r="DD43" s="614" t="s">
        <v>122</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343</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291</v>
      </c>
      <c r="CE44" s="628"/>
      <c r="CF44" s="605" t="s">
        <v>344</v>
      </c>
      <c r="CG44" s="606"/>
      <c r="CH44" s="606"/>
      <c r="CI44" s="606"/>
      <c r="CJ44" s="606"/>
      <c r="CK44" s="606"/>
      <c r="CL44" s="606"/>
      <c r="CM44" s="606"/>
      <c r="CN44" s="606"/>
      <c r="CO44" s="606"/>
      <c r="CP44" s="606"/>
      <c r="CQ44" s="607"/>
      <c r="CR44" s="608">
        <v>984750</v>
      </c>
      <c r="CS44" s="609"/>
      <c r="CT44" s="609"/>
      <c r="CU44" s="609"/>
      <c r="CV44" s="609"/>
      <c r="CW44" s="609"/>
      <c r="CX44" s="609"/>
      <c r="CY44" s="610"/>
      <c r="CZ44" s="611">
        <v>1.2</v>
      </c>
      <c r="DA44" s="612"/>
      <c r="DB44" s="612"/>
      <c r="DC44" s="613"/>
      <c r="DD44" s="614">
        <v>152146</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345</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346</v>
      </c>
      <c r="CG45" s="606"/>
      <c r="CH45" s="606"/>
      <c r="CI45" s="606"/>
      <c r="CJ45" s="606"/>
      <c r="CK45" s="606"/>
      <c r="CL45" s="606"/>
      <c r="CM45" s="606"/>
      <c r="CN45" s="606"/>
      <c r="CO45" s="606"/>
      <c r="CP45" s="606"/>
      <c r="CQ45" s="607"/>
      <c r="CR45" s="608">
        <v>606177</v>
      </c>
      <c r="CS45" s="621"/>
      <c r="CT45" s="621"/>
      <c r="CU45" s="621"/>
      <c r="CV45" s="621"/>
      <c r="CW45" s="621"/>
      <c r="CX45" s="621"/>
      <c r="CY45" s="622"/>
      <c r="CZ45" s="611">
        <v>0.7</v>
      </c>
      <c r="DA45" s="623"/>
      <c r="DB45" s="623"/>
      <c r="DC45" s="624"/>
      <c r="DD45" s="614">
        <v>101012</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347</v>
      </c>
      <c r="CG46" s="606"/>
      <c r="CH46" s="606"/>
      <c r="CI46" s="606"/>
      <c r="CJ46" s="606"/>
      <c r="CK46" s="606"/>
      <c r="CL46" s="606"/>
      <c r="CM46" s="606"/>
      <c r="CN46" s="606"/>
      <c r="CO46" s="606"/>
      <c r="CP46" s="606"/>
      <c r="CQ46" s="607"/>
      <c r="CR46" s="608">
        <v>317568</v>
      </c>
      <c r="CS46" s="609"/>
      <c r="CT46" s="609"/>
      <c r="CU46" s="609"/>
      <c r="CV46" s="609"/>
      <c r="CW46" s="609"/>
      <c r="CX46" s="609"/>
      <c r="CY46" s="610"/>
      <c r="CZ46" s="611">
        <v>0.4</v>
      </c>
      <c r="DA46" s="612"/>
      <c r="DB46" s="612"/>
      <c r="DC46" s="613"/>
      <c r="DD46" s="614">
        <v>27594</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348</v>
      </c>
      <c r="CG47" s="606"/>
      <c r="CH47" s="606"/>
      <c r="CI47" s="606"/>
      <c r="CJ47" s="606"/>
      <c r="CK47" s="606"/>
      <c r="CL47" s="606"/>
      <c r="CM47" s="606"/>
      <c r="CN47" s="606"/>
      <c r="CO47" s="606"/>
      <c r="CP47" s="606"/>
      <c r="CQ47" s="607"/>
      <c r="CR47" s="608">
        <v>5648330</v>
      </c>
      <c r="CS47" s="621"/>
      <c r="CT47" s="621"/>
      <c r="CU47" s="621"/>
      <c r="CV47" s="621"/>
      <c r="CW47" s="621"/>
      <c r="CX47" s="621"/>
      <c r="CY47" s="622"/>
      <c r="CZ47" s="611">
        <v>6.9</v>
      </c>
      <c r="DA47" s="623"/>
      <c r="DB47" s="623"/>
      <c r="DC47" s="624"/>
      <c r="DD47" s="614">
        <v>1619803</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349</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350</v>
      </c>
      <c r="CE49" s="590"/>
      <c r="CF49" s="590"/>
      <c r="CG49" s="590"/>
      <c r="CH49" s="590"/>
      <c r="CI49" s="590"/>
      <c r="CJ49" s="590"/>
      <c r="CK49" s="590"/>
      <c r="CL49" s="590"/>
      <c r="CM49" s="590"/>
      <c r="CN49" s="590"/>
      <c r="CO49" s="590"/>
      <c r="CP49" s="590"/>
      <c r="CQ49" s="591"/>
      <c r="CR49" s="592">
        <v>81491962</v>
      </c>
      <c r="CS49" s="593"/>
      <c r="CT49" s="593"/>
      <c r="CU49" s="593"/>
      <c r="CV49" s="593"/>
      <c r="CW49" s="593"/>
      <c r="CX49" s="593"/>
      <c r="CY49" s="594"/>
      <c r="CZ49" s="595">
        <v>100</v>
      </c>
      <c r="DA49" s="596"/>
      <c r="DB49" s="596"/>
      <c r="DC49" s="597"/>
      <c r="DD49" s="598">
        <v>15846607</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cN5nAiwTWuGv0q7byd3dwje+yp7JFWaANiNn3fgsfvMmJh1xwBTUphXW3HaUUCMCOwYod9DSIQVML1HowprGbg==" saltValue="7weEVLnEYmIuR2LkNr+Bl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80" t="s">
        <v>351</v>
      </c>
      <c r="B2" s="1080"/>
      <c r="C2" s="1080"/>
      <c r="D2" s="1080"/>
      <c r="E2" s="1080"/>
      <c r="F2" s="1080"/>
      <c r="G2" s="1080"/>
      <c r="H2" s="1080"/>
      <c r="I2" s="1080"/>
      <c r="J2" s="1080"/>
      <c r="K2" s="1080"/>
      <c r="L2" s="1080"/>
      <c r="M2" s="1080"/>
      <c r="N2" s="1080"/>
      <c r="O2" s="1080"/>
      <c r="P2" s="1080"/>
      <c r="Q2" s="1080"/>
      <c r="R2" s="1080"/>
      <c r="S2" s="1080"/>
      <c r="T2" s="1080"/>
      <c r="U2" s="1080"/>
      <c r="V2" s="1080"/>
      <c r="W2" s="1080"/>
      <c r="X2" s="1080"/>
      <c r="Y2" s="1080"/>
      <c r="Z2" s="1080"/>
      <c r="AA2" s="1080"/>
      <c r="AB2" s="1080"/>
      <c r="AC2" s="1080"/>
      <c r="AD2" s="1080"/>
      <c r="AE2" s="1080"/>
      <c r="AF2" s="1080"/>
      <c r="AG2" s="1080"/>
      <c r="AH2" s="1080"/>
      <c r="AI2" s="1080"/>
      <c r="AJ2" s="1080"/>
      <c r="AK2" s="1080"/>
      <c r="AL2" s="1080"/>
      <c r="AM2" s="1080"/>
      <c r="AN2" s="1080"/>
      <c r="AO2" s="1080"/>
      <c r="AP2" s="1080"/>
      <c r="AQ2" s="1080"/>
      <c r="AR2" s="1080"/>
      <c r="AS2" s="1080"/>
      <c r="AT2" s="1080"/>
      <c r="AU2" s="1080"/>
      <c r="AV2" s="1080"/>
      <c r="AW2" s="1080"/>
      <c r="AX2" s="1080"/>
      <c r="AY2" s="1080"/>
      <c r="AZ2" s="1080"/>
      <c r="BA2" s="1080"/>
      <c r="BB2" s="1080"/>
      <c r="BC2" s="1080"/>
      <c r="BD2" s="1080"/>
      <c r="BE2" s="1080"/>
      <c r="BF2" s="1080"/>
      <c r="BG2" s="1080"/>
      <c r="BH2" s="1080"/>
      <c r="BI2" s="1080"/>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81" t="s">
        <v>352</v>
      </c>
      <c r="DK2" s="1082"/>
      <c r="DL2" s="1082"/>
      <c r="DM2" s="1082"/>
      <c r="DN2" s="1082"/>
      <c r="DO2" s="1083"/>
      <c r="DP2" s="210"/>
      <c r="DQ2" s="1081" t="s">
        <v>353</v>
      </c>
      <c r="DR2" s="1082"/>
      <c r="DS2" s="1082"/>
      <c r="DT2" s="1082"/>
      <c r="DU2" s="1082"/>
      <c r="DV2" s="1082"/>
      <c r="DW2" s="1082"/>
      <c r="DX2" s="1082"/>
      <c r="DY2" s="1082"/>
      <c r="DZ2" s="1083"/>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354</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355</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356</v>
      </c>
      <c r="B5" s="983"/>
      <c r="C5" s="983"/>
      <c r="D5" s="983"/>
      <c r="E5" s="983"/>
      <c r="F5" s="983"/>
      <c r="G5" s="983"/>
      <c r="H5" s="983"/>
      <c r="I5" s="983"/>
      <c r="J5" s="983"/>
      <c r="K5" s="983"/>
      <c r="L5" s="983"/>
      <c r="M5" s="983"/>
      <c r="N5" s="983"/>
      <c r="O5" s="983"/>
      <c r="P5" s="984"/>
      <c r="Q5" s="988" t="s">
        <v>357</v>
      </c>
      <c r="R5" s="989"/>
      <c r="S5" s="989"/>
      <c r="T5" s="989"/>
      <c r="U5" s="990"/>
      <c r="V5" s="988" t="s">
        <v>358</v>
      </c>
      <c r="W5" s="989"/>
      <c r="X5" s="989"/>
      <c r="Y5" s="989"/>
      <c r="Z5" s="990"/>
      <c r="AA5" s="988" t="s">
        <v>359</v>
      </c>
      <c r="AB5" s="989"/>
      <c r="AC5" s="989"/>
      <c r="AD5" s="989"/>
      <c r="AE5" s="989"/>
      <c r="AF5" s="1084" t="s">
        <v>360</v>
      </c>
      <c r="AG5" s="989"/>
      <c r="AH5" s="989"/>
      <c r="AI5" s="989"/>
      <c r="AJ5" s="1002"/>
      <c r="AK5" s="989" t="s">
        <v>361</v>
      </c>
      <c r="AL5" s="989"/>
      <c r="AM5" s="989"/>
      <c r="AN5" s="989"/>
      <c r="AO5" s="990"/>
      <c r="AP5" s="988" t="s">
        <v>362</v>
      </c>
      <c r="AQ5" s="989"/>
      <c r="AR5" s="989"/>
      <c r="AS5" s="989"/>
      <c r="AT5" s="990"/>
      <c r="AU5" s="988" t="s">
        <v>363</v>
      </c>
      <c r="AV5" s="989"/>
      <c r="AW5" s="989"/>
      <c r="AX5" s="989"/>
      <c r="AY5" s="1002"/>
      <c r="AZ5" s="214"/>
      <c r="BA5" s="214"/>
      <c r="BB5" s="214"/>
      <c r="BC5" s="214"/>
      <c r="BD5" s="214"/>
      <c r="BE5" s="215"/>
      <c r="BF5" s="215"/>
      <c r="BG5" s="215"/>
      <c r="BH5" s="215"/>
      <c r="BI5" s="215"/>
      <c r="BJ5" s="215"/>
      <c r="BK5" s="215"/>
      <c r="BL5" s="215"/>
      <c r="BM5" s="215"/>
      <c r="BN5" s="215"/>
      <c r="BO5" s="215"/>
      <c r="BP5" s="215"/>
      <c r="BQ5" s="982" t="s">
        <v>364</v>
      </c>
      <c r="BR5" s="983"/>
      <c r="BS5" s="983"/>
      <c r="BT5" s="983"/>
      <c r="BU5" s="983"/>
      <c r="BV5" s="983"/>
      <c r="BW5" s="983"/>
      <c r="BX5" s="983"/>
      <c r="BY5" s="983"/>
      <c r="BZ5" s="983"/>
      <c r="CA5" s="983"/>
      <c r="CB5" s="983"/>
      <c r="CC5" s="983"/>
      <c r="CD5" s="983"/>
      <c r="CE5" s="983"/>
      <c r="CF5" s="983"/>
      <c r="CG5" s="984"/>
      <c r="CH5" s="988" t="s">
        <v>365</v>
      </c>
      <c r="CI5" s="989"/>
      <c r="CJ5" s="989"/>
      <c r="CK5" s="989"/>
      <c r="CL5" s="990"/>
      <c r="CM5" s="988" t="s">
        <v>366</v>
      </c>
      <c r="CN5" s="989"/>
      <c r="CO5" s="989"/>
      <c r="CP5" s="989"/>
      <c r="CQ5" s="990"/>
      <c r="CR5" s="988" t="s">
        <v>367</v>
      </c>
      <c r="CS5" s="989"/>
      <c r="CT5" s="989"/>
      <c r="CU5" s="989"/>
      <c r="CV5" s="990"/>
      <c r="CW5" s="988" t="s">
        <v>368</v>
      </c>
      <c r="CX5" s="989"/>
      <c r="CY5" s="989"/>
      <c r="CZ5" s="989"/>
      <c r="DA5" s="990"/>
      <c r="DB5" s="988" t="s">
        <v>369</v>
      </c>
      <c r="DC5" s="989"/>
      <c r="DD5" s="989"/>
      <c r="DE5" s="989"/>
      <c r="DF5" s="990"/>
      <c r="DG5" s="1071" t="s">
        <v>370</v>
      </c>
      <c r="DH5" s="1072"/>
      <c r="DI5" s="1072"/>
      <c r="DJ5" s="1072"/>
      <c r="DK5" s="1073"/>
      <c r="DL5" s="1071" t="s">
        <v>371</v>
      </c>
      <c r="DM5" s="1072"/>
      <c r="DN5" s="1072"/>
      <c r="DO5" s="1072"/>
      <c r="DP5" s="1073"/>
      <c r="DQ5" s="988" t="s">
        <v>372</v>
      </c>
      <c r="DR5" s="989"/>
      <c r="DS5" s="989"/>
      <c r="DT5" s="989"/>
      <c r="DU5" s="990"/>
      <c r="DV5" s="988" t="s">
        <v>363</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5"/>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thickBot="1" x14ac:dyDescent="0.25">
      <c r="A7" s="218">
        <v>1</v>
      </c>
      <c r="B7" s="1034" t="s">
        <v>373</v>
      </c>
      <c r="C7" s="1035"/>
      <c r="D7" s="1035"/>
      <c r="E7" s="1035"/>
      <c r="F7" s="1035"/>
      <c r="G7" s="1035"/>
      <c r="H7" s="1035"/>
      <c r="I7" s="1035"/>
      <c r="J7" s="1035"/>
      <c r="K7" s="1035"/>
      <c r="L7" s="1035"/>
      <c r="M7" s="1035"/>
      <c r="N7" s="1035"/>
      <c r="O7" s="1035"/>
      <c r="P7" s="1036"/>
      <c r="Q7" s="1089">
        <v>85435</v>
      </c>
      <c r="R7" s="1090"/>
      <c r="S7" s="1090"/>
      <c r="T7" s="1090"/>
      <c r="U7" s="1090"/>
      <c r="V7" s="1090">
        <v>81456</v>
      </c>
      <c r="W7" s="1090"/>
      <c r="X7" s="1090"/>
      <c r="Y7" s="1090"/>
      <c r="Z7" s="1090"/>
      <c r="AA7" s="1090">
        <v>3978</v>
      </c>
      <c r="AB7" s="1090"/>
      <c r="AC7" s="1090"/>
      <c r="AD7" s="1090"/>
      <c r="AE7" s="1091"/>
      <c r="AF7" s="1092">
        <v>2153</v>
      </c>
      <c r="AG7" s="1093"/>
      <c r="AH7" s="1093"/>
      <c r="AI7" s="1093"/>
      <c r="AJ7" s="1094"/>
      <c r="AK7" s="1095">
        <v>0</v>
      </c>
      <c r="AL7" s="1096"/>
      <c r="AM7" s="1096"/>
      <c r="AN7" s="1096"/>
      <c r="AO7" s="1096"/>
      <c r="AP7" s="1096">
        <v>43679</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t="s">
        <v>556</v>
      </c>
      <c r="BT7" s="1087"/>
      <c r="BU7" s="1087"/>
      <c r="BV7" s="1087"/>
      <c r="BW7" s="1087"/>
      <c r="BX7" s="1087"/>
      <c r="BY7" s="1087"/>
      <c r="BZ7" s="1087"/>
      <c r="CA7" s="1087"/>
      <c r="CB7" s="1087"/>
      <c r="CC7" s="1087"/>
      <c r="CD7" s="1087"/>
      <c r="CE7" s="1087"/>
      <c r="CF7" s="1087"/>
      <c r="CG7" s="1099"/>
      <c r="CH7" s="1077">
        <v>5</v>
      </c>
      <c r="CI7" s="1078"/>
      <c r="CJ7" s="1078"/>
      <c r="CK7" s="1078"/>
      <c r="CL7" s="1079"/>
      <c r="CM7" s="1077">
        <v>11</v>
      </c>
      <c r="CN7" s="1078"/>
      <c r="CO7" s="1078"/>
      <c r="CP7" s="1078"/>
      <c r="CQ7" s="1079"/>
      <c r="CR7" s="1077">
        <v>6</v>
      </c>
      <c r="CS7" s="1078"/>
      <c r="CT7" s="1078"/>
      <c r="CU7" s="1078"/>
      <c r="CV7" s="1079"/>
      <c r="CW7" s="1077">
        <v>0</v>
      </c>
      <c r="CX7" s="1078"/>
      <c r="CY7" s="1078"/>
      <c r="CZ7" s="1078"/>
      <c r="DA7" s="1079"/>
      <c r="DB7" s="1077">
        <v>0</v>
      </c>
      <c r="DC7" s="1078"/>
      <c r="DD7" s="1078"/>
      <c r="DE7" s="1078"/>
      <c r="DF7" s="1079"/>
      <c r="DG7" s="1077" t="s">
        <v>559</v>
      </c>
      <c r="DH7" s="1078"/>
      <c r="DI7" s="1078"/>
      <c r="DJ7" s="1078"/>
      <c r="DK7" s="1079"/>
      <c r="DL7" s="1077" t="s">
        <v>559</v>
      </c>
      <c r="DM7" s="1078"/>
      <c r="DN7" s="1078"/>
      <c r="DO7" s="1078"/>
      <c r="DP7" s="1079"/>
      <c r="DQ7" s="1077" t="s">
        <v>559</v>
      </c>
      <c r="DR7" s="1078"/>
      <c r="DS7" s="1078"/>
      <c r="DT7" s="1078"/>
      <c r="DU7" s="1079"/>
      <c r="DV7" s="1086"/>
      <c r="DW7" s="1087"/>
      <c r="DX7" s="1087"/>
      <c r="DY7" s="1087"/>
      <c r="DZ7" s="1088"/>
      <c r="EA7" s="216"/>
    </row>
    <row r="8" spans="1:131" s="217" customFormat="1" ht="26.25" customHeight="1" thickTop="1" x14ac:dyDescent="0.2">
      <c r="A8" s="220">
        <v>2</v>
      </c>
      <c r="B8" s="1017" t="s">
        <v>374</v>
      </c>
      <c r="C8" s="1018"/>
      <c r="D8" s="1018"/>
      <c r="E8" s="1018"/>
      <c r="F8" s="1018"/>
      <c r="G8" s="1018"/>
      <c r="H8" s="1018"/>
      <c r="I8" s="1018"/>
      <c r="J8" s="1018"/>
      <c r="K8" s="1018"/>
      <c r="L8" s="1018"/>
      <c r="M8" s="1018"/>
      <c r="N8" s="1018"/>
      <c r="O8" s="1018"/>
      <c r="P8" s="1019"/>
      <c r="Q8" s="1025">
        <v>36</v>
      </c>
      <c r="R8" s="1026"/>
      <c r="S8" s="1026"/>
      <c r="T8" s="1026"/>
      <c r="U8" s="1026"/>
      <c r="V8" s="1026">
        <v>36</v>
      </c>
      <c r="W8" s="1026"/>
      <c r="X8" s="1026"/>
      <c r="Y8" s="1026"/>
      <c r="Z8" s="1026"/>
      <c r="AA8" s="1026">
        <v>0</v>
      </c>
      <c r="AB8" s="1026"/>
      <c r="AC8" s="1026"/>
      <c r="AD8" s="1026"/>
      <c r="AE8" s="1027"/>
      <c r="AF8" s="1022" t="s">
        <v>122</v>
      </c>
      <c r="AG8" s="1023"/>
      <c r="AH8" s="1023"/>
      <c r="AI8" s="1023"/>
      <c r="AJ8" s="1024"/>
      <c r="AK8" s="1067">
        <v>0</v>
      </c>
      <c r="AL8" s="1068"/>
      <c r="AM8" s="1068"/>
      <c r="AN8" s="1068"/>
      <c r="AO8" s="1068"/>
      <c r="AP8" s="1068">
        <v>0</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t="s">
        <v>557</v>
      </c>
      <c r="BT8" s="980"/>
      <c r="BU8" s="980"/>
      <c r="BV8" s="980"/>
      <c r="BW8" s="980"/>
      <c r="BX8" s="980"/>
      <c r="BY8" s="980"/>
      <c r="BZ8" s="980"/>
      <c r="CA8" s="980"/>
      <c r="CB8" s="980"/>
      <c r="CC8" s="980"/>
      <c r="CD8" s="980"/>
      <c r="CE8" s="980"/>
      <c r="CF8" s="980"/>
      <c r="CG8" s="1001"/>
      <c r="CH8" s="976">
        <v>46</v>
      </c>
      <c r="CI8" s="977"/>
      <c r="CJ8" s="977"/>
      <c r="CK8" s="977"/>
      <c r="CL8" s="978"/>
      <c r="CM8" s="976">
        <v>46</v>
      </c>
      <c r="CN8" s="977"/>
      <c r="CO8" s="977"/>
      <c r="CP8" s="977"/>
      <c r="CQ8" s="978"/>
      <c r="CR8" s="976">
        <v>70</v>
      </c>
      <c r="CS8" s="977"/>
      <c r="CT8" s="977"/>
      <c r="CU8" s="977"/>
      <c r="CV8" s="978"/>
      <c r="CW8" s="976">
        <v>12</v>
      </c>
      <c r="CX8" s="977"/>
      <c r="CY8" s="977"/>
      <c r="CZ8" s="977"/>
      <c r="DA8" s="978"/>
      <c r="DB8" s="976">
        <v>74</v>
      </c>
      <c r="DC8" s="977"/>
      <c r="DD8" s="977"/>
      <c r="DE8" s="977"/>
      <c r="DF8" s="978"/>
      <c r="DG8" s="1077" t="s">
        <v>559</v>
      </c>
      <c r="DH8" s="1078"/>
      <c r="DI8" s="1078"/>
      <c r="DJ8" s="1078"/>
      <c r="DK8" s="1079"/>
      <c r="DL8" s="1077" t="s">
        <v>559</v>
      </c>
      <c r="DM8" s="1078"/>
      <c r="DN8" s="1078"/>
      <c r="DO8" s="1078"/>
      <c r="DP8" s="1079"/>
      <c r="DQ8" s="1077" t="s">
        <v>559</v>
      </c>
      <c r="DR8" s="1078"/>
      <c r="DS8" s="1078"/>
      <c r="DT8" s="1078"/>
      <c r="DU8" s="1079"/>
      <c r="DV8" s="979"/>
      <c r="DW8" s="980"/>
      <c r="DX8" s="980"/>
      <c r="DY8" s="980"/>
      <c r="DZ8" s="981"/>
      <c r="EA8" s="216"/>
    </row>
    <row r="9" spans="1:131" s="217" customFormat="1" ht="26.25" customHeight="1" x14ac:dyDescent="0.2">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t="s">
        <v>558</v>
      </c>
      <c r="BT9" s="980"/>
      <c r="BU9" s="980"/>
      <c r="BV9" s="980"/>
      <c r="BW9" s="980"/>
      <c r="BX9" s="980"/>
      <c r="BY9" s="980"/>
      <c r="BZ9" s="980"/>
      <c r="CA9" s="980"/>
      <c r="CB9" s="980"/>
      <c r="CC9" s="980"/>
      <c r="CD9" s="980"/>
      <c r="CE9" s="980"/>
      <c r="CF9" s="980"/>
      <c r="CG9" s="1001"/>
      <c r="CH9" s="976">
        <v>0</v>
      </c>
      <c r="CI9" s="977"/>
      <c r="CJ9" s="977"/>
      <c r="CK9" s="977"/>
      <c r="CL9" s="978"/>
      <c r="CM9" s="976">
        <v>9</v>
      </c>
      <c r="CN9" s="977"/>
      <c r="CO9" s="977"/>
      <c r="CP9" s="977"/>
      <c r="CQ9" s="978"/>
      <c r="CR9" s="976">
        <v>5</v>
      </c>
      <c r="CS9" s="977"/>
      <c r="CT9" s="977"/>
      <c r="CU9" s="977"/>
      <c r="CV9" s="978"/>
      <c r="CW9" s="976">
        <v>0</v>
      </c>
      <c r="CX9" s="977"/>
      <c r="CY9" s="977"/>
      <c r="CZ9" s="977"/>
      <c r="DA9" s="978"/>
      <c r="DB9" s="976" t="s">
        <v>559</v>
      </c>
      <c r="DC9" s="977"/>
      <c r="DD9" s="977"/>
      <c r="DE9" s="977"/>
      <c r="DF9" s="978"/>
      <c r="DG9" s="976" t="s">
        <v>559</v>
      </c>
      <c r="DH9" s="977"/>
      <c r="DI9" s="977"/>
      <c r="DJ9" s="977"/>
      <c r="DK9" s="978"/>
      <c r="DL9" s="976" t="s">
        <v>559</v>
      </c>
      <c r="DM9" s="977"/>
      <c r="DN9" s="977"/>
      <c r="DO9" s="977"/>
      <c r="DP9" s="978"/>
      <c r="DQ9" s="976" t="s">
        <v>559</v>
      </c>
      <c r="DR9" s="977"/>
      <c r="DS9" s="977"/>
      <c r="DT9" s="977"/>
      <c r="DU9" s="978"/>
      <c r="DV9" s="979"/>
      <c r="DW9" s="980"/>
      <c r="DX9" s="980"/>
      <c r="DY9" s="980"/>
      <c r="DZ9" s="981"/>
      <c r="EA9" s="216"/>
    </row>
    <row r="10" spans="1:131" s="217" customFormat="1" ht="26.25" customHeight="1" x14ac:dyDescent="0.2">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x14ac:dyDescent="0.2">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376</v>
      </c>
      <c r="B23" s="924" t="s">
        <v>377</v>
      </c>
      <c r="C23" s="925"/>
      <c r="D23" s="925"/>
      <c r="E23" s="925"/>
      <c r="F23" s="925"/>
      <c r="G23" s="925"/>
      <c r="H23" s="925"/>
      <c r="I23" s="925"/>
      <c r="J23" s="925"/>
      <c r="K23" s="925"/>
      <c r="L23" s="925"/>
      <c r="M23" s="925"/>
      <c r="N23" s="925"/>
      <c r="O23" s="925"/>
      <c r="P23" s="935"/>
      <c r="Q23" s="1054">
        <v>85470.396999999997</v>
      </c>
      <c r="R23" s="1048"/>
      <c r="S23" s="1048"/>
      <c r="T23" s="1048"/>
      <c r="U23" s="1048"/>
      <c r="V23" s="1048">
        <v>81491.963000000003</v>
      </c>
      <c r="W23" s="1048"/>
      <c r="X23" s="1048"/>
      <c r="Y23" s="1048"/>
      <c r="Z23" s="1048"/>
      <c r="AA23" s="1048">
        <v>3978.4340000000002</v>
      </c>
      <c r="AB23" s="1048"/>
      <c r="AC23" s="1048"/>
      <c r="AD23" s="1048"/>
      <c r="AE23" s="1055"/>
      <c r="AF23" s="1056">
        <v>2153</v>
      </c>
      <c r="AG23" s="1048"/>
      <c r="AH23" s="1048"/>
      <c r="AI23" s="1048"/>
      <c r="AJ23" s="1057"/>
      <c r="AK23" s="1058"/>
      <c r="AL23" s="1059"/>
      <c r="AM23" s="1059"/>
      <c r="AN23" s="1059"/>
      <c r="AO23" s="1059"/>
      <c r="AP23" s="1048">
        <v>43679.482000000004</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356</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363</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4" t="s">
        <v>388</v>
      </c>
      <c r="C28" s="1035"/>
      <c r="D28" s="1035"/>
      <c r="E28" s="1035"/>
      <c r="F28" s="1035"/>
      <c r="G28" s="1035"/>
      <c r="H28" s="1035"/>
      <c r="I28" s="1035"/>
      <c r="J28" s="1035"/>
      <c r="K28" s="1035"/>
      <c r="L28" s="1035"/>
      <c r="M28" s="1035"/>
      <c r="N28" s="1035"/>
      <c r="O28" s="1035"/>
      <c r="P28" s="1036"/>
      <c r="Q28" s="1037">
        <v>2135</v>
      </c>
      <c r="R28" s="1038"/>
      <c r="S28" s="1038"/>
      <c r="T28" s="1038"/>
      <c r="U28" s="1038"/>
      <c r="V28" s="1038">
        <v>1891</v>
      </c>
      <c r="W28" s="1038"/>
      <c r="X28" s="1038"/>
      <c r="Y28" s="1038"/>
      <c r="Z28" s="1038"/>
      <c r="AA28" s="1038">
        <v>244</v>
      </c>
      <c r="AB28" s="1038"/>
      <c r="AC28" s="1038"/>
      <c r="AD28" s="1038"/>
      <c r="AE28" s="1039"/>
      <c r="AF28" s="1040">
        <v>244</v>
      </c>
      <c r="AG28" s="1038"/>
      <c r="AH28" s="1038"/>
      <c r="AI28" s="1038"/>
      <c r="AJ28" s="1041"/>
      <c r="AK28" s="1029">
        <v>189</v>
      </c>
      <c r="AL28" s="1030"/>
      <c r="AM28" s="1030"/>
      <c r="AN28" s="1030"/>
      <c r="AO28" s="1030"/>
      <c r="AP28" s="1030" t="s">
        <v>548</v>
      </c>
      <c r="AQ28" s="1030"/>
      <c r="AR28" s="1030"/>
      <c r="AS28" s="1030"/>
      <c r="AT28" s="1030"/>
      <c r="AU28" s="1030" t="s">
        <v>548</v>
      </c>
      <c r="AV28" s="1030"/>
      <c r="AW28" s="1030"/>
      <c r="AX28" s="1030"/>
      <c r="AY28" s="1030"/>
      <c r="AZ28" s="1031"/>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7" t="s">
        <v>389</v>
      </c>
      <c r="C29" s="1018"/>
      <c r="D29" s="1018"/>
      <c r="E29" s="1018"/>
      <c r="F29" s="1018"/>
      <c r="G29" s="1018"/>
      <c r="H29" s="1018"/>
      <c r="I29" s="1018"/>
      <c r="J29" s="1018"/>
      <c r="K29" s="1018"/>
      <c r="L29" s="1018"/>
      <c r="M29" s="1018"/>
      <c r="N29" s="1018"/>
      <c r="O29" s="1018"/>
      <c r="P29" s="1019"/>
      <c r="Q29" s="1025">
        <v>3156</v>
      </c>
      <c r="R29" s="1026"/>
      <c r="S29" s="1026"/>
      <c r="T29" s="1026"/>
      <c r="U29" s="1026"/>
      <c r="V29" s="1026">
        <v>3123</v>
      </c>
      <c r="W29" s="1026"/>
      <c r="X29" s="1026"/>
      <c r="Y29" s="1026"/>
      <c r="Z29" s="1026"/>
      <c r="AA29" s="1026">
        <v>33</v>
      </c>
      <c r="AB29" s="1026"/>
      <c r="AC29" s="1026"/>
      <c r="AD29" s="1026"/>
      <c r="AE29" s="1027"/>
      <c r="AF29" s="1022">
        <v>33</v>
      </c>
      <c r="AG29" s="1023"/>
      <c r="AH29" s="1023"/>
      <c r="AI29" s="1023"/>
      <c r="AJ29" s="1024"/>
      <c r="AK29" s="967">
        <v>416</v>
      </c>
      <c r="AL29" s="958"/>
      <c r="AM29" s="958"/>
      <c r="AN29" s="958"/>
      <c r="AO29" s="958"/>
      <c r="AP29" s="958" t="s">
        <v>548</v>
      </c>
      <c r="AQ29" s="958"/>
      <c r="AR29" s="958"/>
      <c r="AS29" s="958"/>
      <c r="AT29" s="958"/>
      <c r="AU29" s="958" t="s">
        <v>548</v>
      </c>
      <c r="AV29" s="958"/>
      <c r="AW29" s="958"/>
      <c r="AX29" s="958"/>
      <c r="AY29" s="958"/>
      <c r="AZ29" s="1028"/>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7" t="s">
        <v>390</v>
      </c>
      <c r="C30" s="1018"/>
      <c r="D30" s="1018"/>
      <c r="E30" s="1018"/>
      <c r="F30" s="1018"/>
      <c r="G30" s="1018"/>
      <c r="H30" s="1018"/>
      <c r="I30" s="1018"/>
      <c r="J30" s="1018"/>
      <c r="K30" s="1018"/>
      <c r="L30" s="1018"/>
      <c r="M30" s="1018"/>
      <c r="N30" s="1018"/>
      <c r="O30" s="1018"/>
      <c r="P30" s="1019"/>
      <c r="Q30" s="1025">
        <v>242</v>
      </c>
      <c r="R30" s="1026"/>
      <c r="S30" s="1026"/>
      <c r="T30" s="1026"/>
      <c r="U30" s="1026"/>
      <c r="V30" s="1026">
        <v>242</v>
      </c>
      <c r="W30" s="1026"/>
      <c r="X30" s="1026"/>
      <c r="Y30" s="1026"/>
      <c r="Z30" s="1026"/>
      <c r="AA30" s="1026">
        <v>0</v>
      </c>
      <c r="AB30" s="1026"/>
      <c r="AC30" s="1026"/>
      <c r="AD30" s="1026"/>
      <c r="AE30" s="1027"/>
      <c r="AF30" s="1022" t="s">
        <v>122</v>
      </c>
      <c r="AG30" s="1023"/>
      <c r="AH30" s="1023"/>
      <c r="AI30" s="1023"/>
      <c r="AJ30" s="1024"/>
      <c r="AK30" s="967">
        <v>111</v>
      </c>
      <c r="AL30" s="958"/>
      <c r="AM30" s="958"/>
      <c r="AN30" s="958"/>
      <c r="AO30" s="958"/>
      <c r="AP30" s="958" t="s">
        <v>548</v>
      </c>
      <c r="AQ30" s="958"/>
      <c r="AR30" s="958"/>
      <c r="AS30" s="958"/>
      <c r="AT30" s="958"/>
      <c r="AU30" s="958" t="s">
        <v>548</v>
      </c>
      <c r="AV30" s="958"/>
      <c r="AW30" s="958"/>
      <c r="AX30" s="958"/>
      <c r="AY30" s="958"/>
      <c r="AZ30" s="1028"/>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7" t="s">
        <v>391</v>
      </c>
      <c r="C31" s="1018"/>
      <c r="D31" s="1018"/>
      <c r="E31" s="1018"/>
      <c r="F31" s="1018"/>
      <c r="G31" s="1018"/>
      <c r="H31" s="1018"/>
      <c r="I31" s="1018"/>
      <c r="J31" s="1018"/>
      <c r="K31" s="1018"/>
      <c r="L31" s="1018"/>
      <c r="M31" s="1018"/>
      <c r="N31" s="1018"/>
      <c r="O31" s="1018"/>
      <c r="P31" s="1019"/>
      <c r="Q31" s="1025">
        <v>3176</v>
      </c>
      <c r="R31" s="1026"/>
      <c r="S31" s="1026"/>
      <c r="T31" s="1026"/>
      <c r="U31" s="1026"/>
      <c r="V31" s="1026">
        <v>3421</v>
      </c>
      <c r="W31" s="1026"/>
      <c r="X31" s="1026"/>
      <c r="Y31" s="1026"/>
      <c r="Z31" s="1026"/>
      <c r="AA31" s="1026">
        <v>-245</v>
      </c>
      <c r="AB31" s="1026"/>
      <c r="AC31" s="1026"/>
      <c r="AD31" s="1026"/>
      <c r="AE31" s="1027"/>
      <c r="AF31" s="1022">
        <v>636</v>
      </c>
      <c r="AG31" s="1023"/>
      <c r="AH31" s="1023"/>
      <c r="AI31" s="1023"/>
      <c r="AJ31" s="1024"/>
      <c r="AK31" s="967">
        <v>744</v>
      </c>
      <c r="AL31" s="958"/>
      <c r="AM31" s="958"/>
      <c r="AN31" s="958"/>
      <c r="AO31" s="958"/>
      <c r="AP31" s="958">
        <v>1060</v>
      </c>
      <c r="AQ31" s="958"/>
      <c r="AR31" s="958"/>
      <c r="AS31" s="958"/>
      <c r="AT31" s="958"/>
      <c r="AU31" s="958">
        <v>690</v>
      </c>
      <c r="AV31" s="958"/>
      <c r="AW31" s="958"/>
      <c r="AX31" s="958"/>
      <c r="AY31" s="958"/>
      <c r="AZ31" s="1028"/>
      <c r="BA31" s="1028"/>
      <c r="BB31" s="1028"/>
      <c r="BC31" s="1028"/>
      <c r="BD31" s="1028"/>
      <c r="BE31" s="959" t="s">
        <v>392</v>
      </c>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7" t="s">
        <v>393</v>
      </c>
      <c r="C32" s="1018"/>
      <c r="D32" s="1018"/>
      <c r="E32" s="1018"/>
      <c r="F32" s="1018"/>
      <c r="G32" s="1018"/>
      <c r="H32" s="1018"/>
      <c r="I32" s="1018"/>
      <c r="J32" s="1018"/>
      <c r="K32" s="1018"/>
      <c r="L32" s="1018"/>
      <c r="M32" s="1018"/>
      <c r="N32" s="1018"/>
      <c r="O32" s="1018"/>
      <c r="P32" s="1019"/>
      <c r="Q32" s="1025">
        <v>346</v>
      </c>
      <c r="R32" s="1026"/>
      <c r="S32" s="1026"/>
      <c r="T32" s="1026"/>
      <c r="U32" s="1026"/>
      <c r="V32" s="1026">
        <v>527</v>
      </c>
      <c r="W32" s="1026"/>
      <c r="X32" s="1026"/>
      <c r="Y32" s="1026"/>
      <c r="Z32" s="1026"/>
      <c r="AA32" s="1026">
        <v>-181</v>
      </c>
      <c r="AB32" s="1026"/>
      <c r="AC32" s="1026"/>
      <c r="AD32" s="1026"/>
      <c r="AE32" s="1027"/>
      <c r="AF32" s="1022">
        <v>338</v>
      </c>
      <c r="AG32" s="1023"/>
      <c r="AH32" s="1023"/>
      <c r="AI32" s="1023"/>
      <c r="AJ32" s="1024"/>
      <c r="AK32" s="967">
        <v>175</v>
      </c>
      <c r="AL32" s="958"/>
      <c r="AM32" s="958"/>
      <c r="AN32" s="958"/>
      <c r="AO32" s="958"/>
      <c r="AP32" s="958">
        <v>1513</v>
      </c>
      <c r="AQ32" s="958"/>
      <c r="AR32" s="958"/>
      <c r="AS32" s="958"/>
      <c r="AT32" s="958"/>
      <c r="AU32" s="958">
        <v>911</v>
      </c>
      <c r="AV32" s="958"/>
      <c r="AW32" s="958"/>
      <c r="AX32" s="958"/>
      <c r="AY32" s="958"/>
      <c r="AZ32" s="1028"/>
      <c r="BA32" s="1028"/>
      <c r="BB32" s="1028"/>
      <c r="BC32" s="1028"/>
      <c r="BD32" s="1028"/>
      <c r="BE32" s="959" t="s">
        <v>392</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7" t="s">
        <v>394</v>
      </c>
      <c r="C33" s="1018"/>
      <c r="D33" s="1018"/>
      <c r="E33" s="1018"/>
      <c r="F33" s="1018"/>
      <c r="G33" s="1018"/>
      <c r="H33" s="1018"/>
      <c r="I33" s="1018"/>
      <c r="J33" s="1018"/>
      <c r="K33" s="1018"/>
      <c r="L33" s="1018"/>
      <c r="M33" s="1018"/>
      <c r="N33" s="1018"/>
      <c r="O33" s="1018"/>
      <c r="P33" s="1019"/>
      <c r="Q33" s="1025">
        <v>759</v>
      </c>
      <c r="R33" s="1026"/>
      <c r="S33" s="1026"/>
      <c r="T33" s="1026"/>
      <c r="U33" s="1026"/>
      <c r="V33" s="1026">
        <v>764</v>
      </c>
      <c r="W33" s="1026"/>
      <c r="X33" s="1026"/>
      <c r="Y33" s="1026"/>
      <c r="Z33" s="1026"/>
      <c r="AA33" s="1026">
        <v>-5</v>
      </c>
      <c r="AB33" s="1026"/>
      <c r="AC33" s="1026"/>
      <c r="AD33" s="1026"/>
      <c r="AE33" s="1027"/>
      <c r="AF33" s="1022">
        <v>19</v>
      </c>
      <c r="AG33" s="1023"/>
      <c r="AH33" s="1023"/>
      <c r="AI33" s="1023"/>
      <c r="AJ33" s="1024"/>
      <c r="AK33" s="967">
        <v>596</v>
      </c>
      <c r="AL33" s="958"/>
      <c r="AM33" s="958"/>
      <c r="AN33" s="958"/>
      <c r="AO33" s="958"/>
      <c r="AP33" s="958">
        <v>4872</v>
      </c>
      <c r="AQ33" s="958"/>
      <c r="AR33" s="958"/>
      <c r="AS33" s="958"/>
      <c r="AT33" s="958"/>
      <c r="AU33" s="958">
        <v>4782</v>
      </c>
      <c r="AV33" s="958"/>
      <c r="AW33" s="958"/>
      <c r="AX33" s="958"/>
      <c r="AY33" s="958"/>
      <c r="AZ33" s="1028"/>
      <c r="BA33" s="1028"/>
      <c r="BB33" s="1028"/>
      <c r="BC33" s="1028"/>
      <c r="BD33" s="1028"/>
      <c r="BE33" s="959" t="s">
        <v>392</v>
      </c>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395</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376</v>
      </c>
      <c r="B63" s="924" t="s">
        <v>396</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1270</v>
      </c>
      <c r="AG63" s="946"/>
      <c r="AH63" s="946"/>
      <c r="AI63" s="946"/>
      <c r="AJ63" s="1009"/>
      <c r="AK63" s="1010"/>
      <c r="AL63" s="950"/>
      <c r="AM63" s="950"/>
      <c r="AN63" s="950"/>
      <c r="AO63" s="950"/>
      <c r="AP63" s="946">
        <v>7445</v>
      </c>
      <c r="AQ63" s="946"/>
      <c r="AR63" s="946"/>
      <c r="AS63" s="946"/>
      <c r="AT63" s="946"/>
      <c r="AU63" s="946">
        <v>6383</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398</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399</v>
      </c>
      <c r="AV66" s="989"/>
      <c r="AW66" s="989"/>
      <c r="AX66" s="989"/>
      <c r="AY66" s="990"/>
      <c r="AZ66" s="988" t="s">
        <v>363</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549</v>
      </c>
      <c r="C68" s="973"/>
      <c r="D68" s="973"/>
      <c r="E68" s="973"/>
      <c r="F68" s="973"/>
      <c r="G68" s="973"/>
      <c r="H68" s="973"/>
      <c r="I68" s="973"/>
      <c r="J68" s="973"/>
      <c r="K68" s="973"/>
      <c r="L68" s="973"/>
      <c r="M68" s="973"/>
      <c r="N68" s="973"/>
      <c r="O68" s="973"/>
      <c r="P68" s="974"/>
      <c r="Q68" s="975">
        <v>1290</v>
      </c>
      <c r="R68" s="969"/>
      <c r="S68" s="969"/>
      <c r="T68" s="969"/>
      <c r="U68" s="969"/>
      <c r="V68" s="969">
        <v>1234</v>
      </c>
      <c r="W68" s="969"/>
      <c r="X68" s="969"/>
      <c r="Y68" s="969"/>
      <c r="Z68" s="969"/>
      <c r="AA68" s="969">
        <v>56</v>
      </c>
      <c r="AB68" s="969"/>
      <c r="AC68" s="969"/>
      <c r="AD68" s="969"/>
      <c r="AE68" s="969"/>
      <c r="AF68" s="969">
        <v>56</v>
      </c>
      <c r="AG68" s="969"/>
      <c r="AH68" s="969"/>
      <c r="AI68" s="969"/>
      <c r="AJ68" s="969"/>
      <c r="AK68" s="969" t="s">
        <v>548</v>
      </c>
      <c r="AL68" s="969"/>
      <c r="AM68" s="969"/>
      <c r="AN68" s="969"/>
      <c r="AO68" s="969"/>
      <c r="AP68" s="969">
        <v>253</v>
      </c>
      <c r="AQ68" s="969"/>
      <c r="AR68" s="969"/>
      <c r="AS68" s="969"/>
      <c r="AT68" s="969"/>
      <c r="AU68" s="969">
        <v>109</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550</v>
      </c>
      <c r="C69" s="962"/>
      <c r="D69" s="962"/>
      <c r="E69" s="962"/>
      <c r="F69" s="962"/>
      <c r="G69" s="962"/>
      <c r="H69" s="962"/>
      <c r="I69" s="962"/>
      <c r="J69" s="962"/>
      <c r="K69" s="962"/>
      <c r="L69" s="962"/>
      <c r="M69" s="962"/>
      <c r="N69" s="962"/>
      <c r="O69" s="962"/>
      <c r="P69" s="963"/>
      <c r="Q69" s="964">
        <v>2609</v>
      </c>
      <c r="R69" s="958"/>
      <c r="S69" s="958"/>
      <c r="T69" s="958"/>
      <c r="U69" s="958"/>
      <c r="V69" s="958">
        <v>2511</v>
      </c>
      <c r="W69" s="958"/>
      <c r="X69" s="958"/>
      <c r="Y69" s="958"/>
      <c r="Z69" s="958"/>
      <c r="AA69" s="958">
        <v>95</v>
      </c>
      <c r="AB69" s="958"/>
      <c r="AC69" s="958"/>
      <c r="AD69" s="958"/>
      <c r="AE69" s="958"/>
      <c r="AF69" s="958">
        <v>95</v>
      </c>
      <c r="AG69" s="958"/>
      <c r="AH69" s="958"/>
      <c r="AI69" s="958"/>
      <c r="AJ69" s="958"/>
      <c r="AK69" s="958"/>
      <c r="AL69" s="958"/>
      <c r="AM69" s="958"/>
      <c r="AN69" s="958"/>
      <c r="AO69" s="958"/>
      <c r="AP69" s="958">
        <v>373</v>
      </c>
      <c r="AQ69" s="958"/>
      <c r="AR69" s="958"/>
      <c r="AS69" s="958"/>
      <c r="AT69" s="958"/>
      <c r="AU69" s="958">
        <v>85</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551</v>
      </c>
      <c r="C70" s="962"/>
      <c r="D70" s="962"/>
      <c r="E70" s="962"/>
      <c r="F70" s="962"/>
      <c r="G70" s="962"/>
      <c r="H70" s="962"/>
      <c r="I70" s="962"/>
      <c r="J70" s="962"/>
      <c r="K70" s="962"/>
      <c r="L70" s="962"/>
      <c r="M70" s="962"/>
      <c r="N70" s="962"/>
      <c r="O70" s="962"/>
      <c r="P70" s="963"/>
      <c r="Q70" s="964">
        <v>881</v>
      </c>
      <c r="R70" s="958"/>
      <c r="S70" s="958"/>
      <c r="T70" s="958"/>
      <c r="U70" s="958"/>
      <c r="V70" s="958">
        <v>857</v>
      </c>
      <c r="W70" s="958"/>
      <c r="X70" s="958"/>
      <c r="Y70" s="958"/>
      <c r="Z70" s="958"/>
      <c r="AA70" s="958">
        <v>24</v>
      </c>
      <c r="AB70" s="958"/>
      <c r="AC70" s="958"/>
      <c r="AD70" s="958"/>
      <c r="AE70" s="958"/>
      <c r="AF70" s="958">
        <v>24</v>
      </c>
      <c r="AG70" s="958"/>
      <c r="AH70" s="958"/>
      <c r="AI70" s="958"/>
      <c r="AJ70" s="958"/>
      <c r="AK70" s="958" t="s">
        <v>548</v>
      </c>
      <c r="AL70" s="958"/>
      <c r="AM70" s="958"/>
      <c r="AN70" s="958"/>
      <c r="AO70" s="958"/>
      <c r="AP70" s="958" t="s">
        <v>548</v>
      </c>
      <c r="AQ70" s="958"/>
      <c r="AR70" s="958"/>
      <c r="AS70" s="958"/>
      <c r="AT70" s="958"/>
      <c r="AU70" s="958" t="s">
        <v>548</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552</v>
      </c>
      <c r="C71" s="962"/>
      <c r="D71" s="962"/>
      <c r="E71" s="962"/>
      <c r="F71" s="962"/>
      <c r="G71" s="962"/>
      <c r="H71" s="962"/>
      <c r="I71" s="962"/>
      <c r="J71" s="962"/>
      <c r="K71" s="962"/>
      <c r="L71" s="962"/>
      <c r="M71" s="962"/>
      <c r="N71" s="962"/>
      <c r="O71" s="962"/>
      <c r="P71" s="963"/>
      <c r="Q71" s="964">
        <v>185</v>
      </c>
      <c r="R71" s="958"/>
      <c r="S71" s="958"/>
      <c r="T71" s="958"/>
      <c r="U71" s="958"/>
      <c r="V71" s="958">
        <v>183</v>
      </c>
      <c r="W71" s="958"/>
      <c r="X71" s="958"/>
      <c r="Y71" s="958"/>
      <c r="Z71" s="958"/>
      <c r="AA71" s="958">
        <v>2</v>
      </c>
      <c r="AB71" s="958"/>
      <c r="AC71" s="958"/>
      <c r="AD71" s="958"/>
      <c r="AE71" s="958"/>
      <c r="AF71" s="958">
        <v>2</v>
      </c>
      <c r="AG71" s="958"/>
      <c r="AH71" s="958"/>
      <c r="AI71" s="958"/>
      <c r="AJ71" s="958"/>
      <c r="AK71" s="958">
        <v>1084</v>
      </c>
      <c r="AL71" s="958"/>
      <c r="AM71" s="958"/>
      <c r="AN71" s="958"/>
      <c r="AO71" s="958"/>
      <c r="AP71" s="958" t="s">
        <v>548</v>
      </c>
      <c r="AQ71" s="958"/>
      <c r="AR71" s="958"/>
      <c r="AS71" s="958"/>
      <c r="AT71" s="958"/>
      <c r="AU71" s="958" t="s">
        <v>548</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t="s">
        <v>553</v>
      </c>
      <c r="C72" s="962"/>
      <c r="D72" s="962"/>
      <c r="E72" s="962"/>
      <c r="F72" s="962"/>
      <c r="G72" s="962"/>
      <c r="H72" s="962"/>
      <c r="I72" s="962"/>
      <c r="J72" s="962"/>
      <c r="K72" s="962"/>
      <c r="L72" s="962"/>
      <c r="M72" s="962"/>
      <c r="N72" s="962"/>
      <c r="O72" s="962"/>
      <c r="P72" s="963"/>
      <c r="Q72" s="964">
        <v>173</v>
      </c>
      <c r="R72" s="958"/>
      <c r="S72" s="958"/>
      <c r="T72" s="958"/>
      <c r="U72" s="958"/>
      <c r="V72" s="958">
        <v>167</v>
      </c>
      <c r="W72" s="958"/>
      <c r="X72" s="958"/>
      <c r="Y72" s="958"/>
      <c r="Z72" s="958"/>
      <c r="AA72" s="958">
        <v>5</v>
      </c>
      <c r="AB72" s="958"/>
      <c r="AC72" s="958"/>
      <c r="AD72" s="958"/>
      <c r="AE72" s="958"/>
      <c r="AF72" s="958">
        <v>5</v>
      </c>
      <c r="AG72" s="958"/>
      <c r="AH72" s="958"/>
      <c r="AI72" s="958"/>
      <c r="AJ72" s="958"/>
      <c r="AK72" s="958" t="s">
        <v>548</v>
      </c>
      <c r="AL72" s="958"/>
      <c r="AM72" s="958"/>
      <c r="AN72" s="958"/>
      <c r="AO72" s="958"/>
      <c r="AP72" s="958" t="s">
        <v>548</v>
      </c>
      <c r="AQ72" s="958"/>
      <c r="AR72" s="958"/>
      <c r="AS72" s="958"/>
      <c r="AT72" s="958"/>
      <c r="AU72" s="958" t="s">
        <v>548</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t="s">
        <v>554</v>
      </c>
      <c r="C73" s="962"/>
      <c r="D73" s="962"/>
      <c r="E73" s="962"/>
      <c r="F73" s="962"/>
      <c r="G73" s="962"/>
      <c r="H73" s="962"/>
      <c r="I73" s="962"/>
      <c r="J73" s="962"/>
      <c r="K73" s="962"/>
      <c r="L73" s="962"/>
      <c r="M73" s="962"/>
      <c r="N73" s="962"/>
      <c r="O73" s="962"/>
      <c r="P73" s="963"/>
      <c r="Q73" s="964">
        <v>8</v>
      </c>
      <c r="R73" s="958"/>
      <c r="S73" s="958"/>
      <c r="T73" s="958"/>
      <c r="U73" s="958"/>
      <c r="V73" s="958">
        <v>7</v>
      </c>
      <c r="W73" s="958"/>
      <c r="X73" s="958"/>
      <c r="Y73" s="958"/>
      <c r="Z73" s="958"/>
      <c r="AA73" s="958">
        <v>1</v>
      </c>
      <c r="AB73" s="958"/>
      <c r="AC73" s="958"/>
      <c r="AD73" s="958"/>
      <c r="AE73" s="958"/>
      <c r="AF73" s="958">
        <v>1</v>
      </c>
      <c r="AG73" s="958"/>
      <c r="AH73" s="958"/>
      <c r="AI73" s="958"/>
      <c r="AJ73" s="958"/>
      <c r="AK73" s="958" t="s">
        <v>548</v>
      </c>
      <c r="AL73" s="958"/>
      <c r="AM73" s="958"/>
      <c r="AN73" s="958"/>
      <c r="AO73" s="958"/>
      <c r="AP73" s="958" t="s">
        <v>548</v>
      </c>
      <c r="AQ73" s="958"/>
      <c r="AR73" s="958"/>
      <c r="AS73" s="958"/>
      <c r="AT73" s="958"/>
      <c r="AU73" s="958" t="s">
        <v>548</v>
      </c>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t="s">
        <v>555</v>
      </c>
      <c r="C74" s="962"/>
      <c r="D74" s="962"/>
      <c r="E74" s="962"/>
      <c r="F74" s="962"/>
      <c r="G74" s="962"/>
      <c r="H74" s="962"/>
      <c r="I74" s="962"/>
      <c r="J74" s="962"/>
      <c r="K74" s="962"/>
      <c r="L74" s="962"/>
      <c r="M74" s="962"/>
      <c r="N74" s="962"/>
      <c r="O74" s="962"/>
      <c r="P74" s="963"/>
      <c r="Q74" s="964">
        <v>405</v>
      </c>
      <c r="R74" s="958"/>
      <c r="S74" s="958"/>
      <c r="T74" s="958"/>
      <c r="U74" s="958"/>
      <c r="V74" s="958">
        <v>405</v>
      </c>
      <c r="W74" s="958"/>
      <c r="X74" s="958"/>
      <c r="Y74" s="958"/>
      <c r="Z74" s="958"/>
      <c r="AA74" s="958">
        <v>0</v>
      </c>
      <c r="AB74" s="958"/>
      <c r="AC74" s="958"/>
      <c r="AD74" s="958"/>
      <c r="AE74" s="958"/>
      <c r="AF74" s="958">
        <v>0</v>
      </c>
      <c r="AG74" s="958"/>
      <c r="AH74" s="958"/>
      <c r="AI74" s="958"/>
      <c r="AJ74" s="958"/>
      <c r="AK74" s="958">
        <v>145</v>
      </c>
      <c r="AL74" s="958"/>
      <c r="AM74" s="958"/>
      <c r="AN74" s="958"/>
      <c r="AO74" s="958"/>
      <c r="AP74" s="958" t="s">
        <v>548</v>
      </c>
      <c r="AQ74" s="958"/>
      <c r="AR74" s="958"/>
      <c r="AS74" s="958"/>
      <c r="AT74" s="958"/>
      <c r="AU74" s="958" t="s">
        <v>548</v>
      </c>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376</v>
      </c>
      <c r="B88" s="924" t="s">
        <v>400</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183</v>
      </c>
      <c r="AG88" s="946"/>
      <c r="AH88" s="946"/>
      <c r="AI88" s="946"/>
      <c r="AJ88" s="946"/>
      <c r="AK88" s="950"/>
      <c r="AL88" s="950"/>
      <c r="AM88" s="950"/>
      <c r="AN88" s="950"/>
      <c r="AO88" s="950"/>
      <c r="AP88" s="946">
        <v>626</v>
      </c>
      <c r="AQ88" s="946"/>
      <c r="AR88" s="946"/>
      <c r="AS88" s="946"/>
      <c r="AT88" s="946"/>
      <c r="AU88" s="946">
        <v>194</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24" t="s">
        <v>401</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81</v>
      </c>
      <c r="CS102" s="940"/>
      <c r="CT102" s="940"/>
      <c r="CU102" s="940"/>
      <c r="CV102" s="941"/>
      <c r="CW102" s="939">
        <v>12</v>
      </c>
      <c r="CX102" s="940"/>
      <c r="CY102" s="940"/>
      <c r="CZ102" s="940"/>
      <c r="DA102" s="941"/>
      <c r="DB102" s="939">
        <v>74</v>
      </c>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402</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403</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406</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407</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408</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409</v>
      </c>
      <c r="AB109" s="883"/>
      <c r="AC109" s="883"/>
      <c r="AD109" s="883"/>
      <c r="AE109" s="884"/>
      <c r="AF109" s="885" t="s">
        <v>410</v>
      </c>
      <c r="AG109" s="883"/>
      <c r="AH109" s="883"/>
      <c r="AI109" s="883"/>
      <c r="AJ109" s="884"/>
      <c r="AK109" s="885" t="s">
        <v>293</v>
      </c>
      <c r="AL109" s="883"/>
      <c r="AM109" s="883"/>
      <c r="AN109" s="883"/>
      <c r="AO109" s="884"/>
      <c r="AP109" s="885" t="s">
        <v>411</v>
      </c>
      <c r="AQ109" s="883"/>
      <c r="AR109" s="883"/>
      <c r="AS109" s="883"/>
      <c r="AT109" s="916"/>
      <c r="AU109" s="882" t="s">
        <v>408</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409</v>
      </c>
      <c r="BR109" s="883"/>
      <c r="BS109" s="883"/>
      <c r="BT109" s="883"/>
      <c r="BU109" s="884"/>
      <c r="BV109" s="885" t="s">
        <v>410</v>
      </c>
      <c r="BW109" s="883"/>
      <c r="BX109" s="883"/>
      <c r="BY109" s="883"/>
      <c r="BZ109" s="884"/>
      <c r="CA109" s="885" t="s">
        <v>293</v>
      </c>
      <c r="CB109" s="883"/>
      <c r="CC109" s="883"/>
      <c r="CD109" s="883"/>
      <c r="CE109" s="884"/>
      <c r="CF109" s="923" t="s">
        <v>411</v>
      </c>
      <c r="CG109" s="923"/>
      <c r="CH109" s="923"/>
      <c r="CI109" s="923"/>
      <c r="CJ109" s="923"/>
      <c r="CK109" s="885" t="s">
        <v>412</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409</v>
      </c>
      <c r="DH109" s="883"/>
      <c r="DI109" s="883"/>
      <c r="DJ109" s="883"/>
      <c r="DK109" s="884"/>
      <c r="DL109" s="885" t="s">
        <v>410</v>
      </c>
      <c r="DM109" s="883"/>
      <c r="DN109" s="883"/>
      <c r="DO109" s="883"/>
      <c r="DP109" s="884"/>
      <c r="DQ109" s="885" t="s">
        <v>293</v>
      </c>
      <c r="DR109" s="883"/>
      <c r="DS109" s="883"/>
      <c r="DT109" s="883"/>
      <c r="DU109" s="884"/>
      <c r="DV109" s="885" t="s">
        <v>411</v>
      </c>
      <c r="DW109" s="883"/>
      <c r="DX109" s="883"/>
      <c r="DY109" s="883"/>
      <c r="DZ109" s="916"/>
    </row>
    <row r="110" spans="1:131" s="212" customFormat="1" ht="26.25" customHeight="1" x14ac:dyDescent="0.2">
      <c r="A110" s="794" t="s">
        <v>413</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1441558</v>
      </c>
      <c r="AB110" s="876"/>
      <c r="AC110" s="876"/>
      <c r="AD110" s="876"/>
      <c r="AE110" s="877"/>
      <c r="AF110" s="878">
        <v>1568729</v>
      </c>
      <c r="AG110" s="876"/>
      <c r="AH110" s="876"/>
      <c r="AI110" s="876"/>
      <c r="AJ110" s="877"/>
      <c r="AK110" s="878">
        <v>1487831</v>
      </c>
      <c r="AL110" s="876"/>
      <c r="AM110" s="876"/>
      <c r="AN110" s="876"/>
      <c r="AO110" s="877"/>
      <c r="AP110" s="879">
        <v>27.6</v>
      </c>
      <c r="AQ110" s="880"/>
      <c r="AR110" s="880"/>
      <c r="AS110" s="880"/>
      <c r="AT110" s="881"/>
      <c r="AU110" s="917" t="s">
        <v>69</v>
      </c>
      <c r="AV110" s="918"/>
      <c r="AW110" s="918"/>
      <c r="AX110" s="918"/>
      <c r="AY110" s="918"/>
      <c r="AZ110" s="847" t="s">
        <v>414</v>
      </c>
      <c r="BA110" s="795"/>
      <c r="BB110" s="795"/>
      <c r="BC110" s="795"/>
      <c r="BD110" s="795"/>
      <c r="BE110" s="795"/>
      <c r="BF110" s="795"/>
      <c r="BG110" s="795"/>
      <c r="BH110" s="795"/>
      <c r="BI110" s="795"/>
      <c r="BJ110" s="795"/>
      <c r="BK110" s="795"/>
      <c r="BL110" s="795"/>
      <c r="BM110" s="795"/>
      <c r="BN110" s="795"/>
      <c r="BO110" s="795"/>
      <c r="BP110" s="796"/>
      <c r="BQ110" s="848">
        <v>15671393</v>
      </c>
      <c r="BR110" s="829"/>
      <c r="BS110" s="829"/>
      <c r="BT110" s="829"/>
      <c r="BU110" s="829"/>
      <c r="BV110" s="829">
        <v>15590867</v>
      </c>
      <c r="BW110" s="829"/>
      <c r="BX110" s="829"/>
      <c r="BY110" s="829"/>
      <c r="BZ110" s="829"/>
      <c r="CA110" s="829">
        <v>43679482</v>
      </c>
      <c r="CB110" s="829"/>
      <c r="CC110" s="829"/>
      <c r="CD110" s="829"/>
      <c r="CE110" s="829"/>
      <c r="CF110" s="853">
        <v>810.3</v>
      </c>
      <c r="CG110" s="854"/>
      <c r="CH110" s="854"/>
      <c r="CI110" s="854"/>
      <c r="CJ110" s="854"/>
      <c r="CK110" s="913" t="s">
        <v>415</v>
      </c>
      <c r="CL110" s="806"/>
      <c r="CM110" s="847" t="s">
        <v>416</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417</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418</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419</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420</v>
      </c>
      <c r="B112" s="900"/>
      <c r="C112" s="739" t="s">
        <v>421</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422</v>
      </c>
      <c r="BA112" s="739"/>
      <c r="BB112" s="739"/>
      <c r="BC112" s="739"/>
      <c r="BD112" s="739"/>
      <c r="BE112" s="739"/>
      <c r="BF112" s="739"/>
      <c r="BG112" s="739"/>
      <c r="BH112" s="739"/>
      <c r="BI112" s="739"/>
      <c r="BJ112" s="739"/>
      <c r="BK112" s="739"/>
      <c r="BL112" s="739"/>
      <c r="BM112" s="739"/>
      <c r="BN112" s="739"/>
      <c r="BO112" s="739"/>
      <c r="BP112" s="740"/>
      <c r="BQ112" s="803">
        <v>6760809</v>
      </c>
      <c r="BR112" s="804"/>
      <c r="BS112" s="804"/>
      <c r="BT112" s="804"/>
      <c r="BU112" s="804"/>
      <c r="BV112" s="804">
        <v>6831299</v>
      </c>
      <c r="BW112" s="804"/>
      <c r="BX112" s="804"/>
      <c r="BY112" s="804"/>
      <c r="BZ112" s="804"/>
      <c r="CA112" s="804">
        <v>6383178</v>
      </c>
      <c r="CB112" s="804"/>
      <c r="CC112" s="804"/>
      <c r="CD112" s="804"/>
      <c r="CE112" s="804"/>
      <c r="CF112" s="862">
        <v>118.4</v>
      </c>
      <c r="CG112" s="863"/>
      <c r="CH112" s="863"/>
      <c r="CI112" s="863"/>
      <c r="CJ112" s="863"/>
      <c r="CK112" s="914"/>
      <c r="CL112" s="808"/>
      <c r="CM112" s="802" t="s">
        <v>423</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424</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889193</v>
      </c>
      <c r="AB113" s="906"/>
      <c r="AC113" s="906"/>
      <c r="AD113" s="906"/>
      <c r="AE113" s="907"/>
      <c r="AF113" s="908">
        <v>900866</v>
      </c>
      <c r="AG113" s="906"/>
      <c r="AH113" s="906"/>
      <c r="AI113" s="906"/>
      <c r="AJ113" s="907"/>
      <c r="AK113" s="908">
        <v>812022</v>
      </c>
      <c r="AL113" s="906"/>
      <c r="AM113" s="906"/>
      <c r="AN113" s="906"/>
      <c r="AO113" s="907"/>
      <c r="AP113" s="909">
        <v>15.1</v>
      </c>
      <c r="AQ113" s="910"/>
      <c r="AR113" s="910"/>
      <c r="AS113" s="910"/>
      <c r="AT113" s="911"/>
      <c r="AU113" s="919"/>
      <c r="AV113" s="920"/>
      <c r="AW113" s="920"/>
      <c r="AX113" s="920"/>
      <c r="AY113" s="920"/>
      <c r="AZ113" s="802" t="s">
        <v>425</v>
      </c>
      <c r="BA113" s="739"/>
      <c r="BB113" s="739"/>
      <c r="BC113" s="739"/>
      <c r="BD113" s="739"/>
      <c r="BE113" s="739"/>
      <c r="BF113" s="739"/>
      <c r="BG113" s="739"/>
      <c r="BH113" s="739"/>
      <c r="BI113" s="739"/>
      <c r="BJ113" s="739"/>
      <c r="BK113" s="739"/>
      <c r="BL113" s="739"/>
      <c r="BM113" s="739"/>
      <c r="BN113" s="739"/>
      <c r="BO113" s="739"/>
      <c r="BP113" s="740"/>
      <c r="BQ113" s="803">
        <v>100532</v>
      </c>
      <c r="BR113" s="804"/>
      <c r="BS113" s="804"/>
      <c r="BT113" s="804"/>
      <c r="BU113" s="804"/>
      <c r="BV113" s="804">
        <v>67670</v>
      </c>
      <c r="BW113" s="804"/>
      <c r="BX113" s="804"/>
      <c r="BY113" s="804"/>
      <c r="BZ113" s="804"/>
      <c r="CA113" s="804">
        <v>194597</v>
      </c>
      <c r="CB113" s="804"/>
      <c r="CC113" s="804"/>
      <c r="CD113" s="804"/>
      <c r="CE113" s="804"/>
      <c r="CF113" s="862">
        <v>3.6</v>
      </c>
      <c r="CG113" s="863"/>
      <c r="CH113" s="863"/>
      <c r="CI113" s="863"/>
      <c r="CJ113" s="863"/>
      <c r="CK113" s="914"/>
      <c r="CL113" s="808"/>
      <c r="CM113" s="802" t="s">
        <v>426</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427</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46760</v>
      </c>
      <c r="AB114" s="767"/>
      <c r="AC114" s="767"/>
      <c r="AD114" s="767"/>
      <c r="AE114" s="768"/>
      <c r="AF114" s="769">
        <v>35549</v>
      </c>
      <c r="AG114" s="767"/>
      <c r="AH114" s="767"/>
      <c r="AI114" s="767"/>
      <c r="AJ114" s="768"/>
      <c r="AK114" s="769">
        <v>29456</v>
      </c>
      <c r="AL114" s="767"/>
      <c r="AM114" s="767"/>
      <c r="AN114" s="767"/>
      <c r="AO114" s="768"/>
      <c r="AP114" s="811">
        <v>0.5</v>
      </c>
      <c r="AQ114" s="812"/>
      <c r="AR114" s="812"/>
      <c r="AS114" s="812"/>
      <c r="AT114" s="813"/>
      <c r="AU114" s="919"/>
      <c r="AV114" s="920"/>
      <c r="AW114" s="920"/>
      <c r="AX114" s="920"/>
      <c r="AY114" s="920"/>
      <c r="AZ114" s="802" t="s">
        <v>428</v>
      </c>
      <c r="BA114" s="739"/>
      <c r="BB114" s="739"/>
      <c r="BC114" s="739"/>
      <c r="BD114" s="739"/>
      <c r="BE114" s="739"/>
      <c r="BF114" s="739"/>
      <c r="BG114" s="739"/>
      <c r="BH114" s="739"/>
      <c r="BI114" s="739"/>
      <c r="BJ114" s="739"/>
      <c r="BK114" s="739"/>
      <c r="BL114" s="739"/>
      <c r="BM114" s="739"/>
      <c r="BN114" s="739"/>
      <c r="BO114" s="739"/>
      <c r="BP114" s="740"/>
      <c r="BQ114" s="803">
        <v>1594704</v>
      </c>
      <c r="BR114" s="804"/>
      <c r="BS114" s="804"/>
      <c r="BT114" s="804"/>
      <c r="BU114" s="804"/>
      <c r="BV114" s="804">
        <v>1641021</v>
      </c>
      <c r="BW114" s="804"/>
      <c r="BX114" s="804"/>
      <c r="BY114" s="804"/>
      <c r="BZ114" s="804"/>
      <c r="CA114" s="804">
        <v>1633096</v>
      </c>
      <c r="CB114" s="804"/>
      <c r="CC114" s="804"/>
      <c r="CD114" s="804"/>
      <c r="CE114" s="804"/>
      <c r="CF114" s="862">
        <v>30.3</v>
      </c>
      <c r="CG114" s="863"/>
      <c r="CH114" s="863"/>
      <c r="CI114" s="863"/>
      <c r="CJ114" s="863"/>
      <c r="CK114" s="914"/>
      <c r="CL114" s="808"/>
      <c r="CM114" s="802" t="s">
        <v>429</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430</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122</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431</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432</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433</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v>61</v>
      </c>
      <c r="AB116" s="767"/>
      <c r="AC116" s="767"/>
      <c r="AD116" s="767"/>
      <c r="AE116" s="768"/>
      <c r="AF116" s="769">
        <v>1014</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434</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435</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176</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436</v>
      </c>
      <c r="Z117" s="884"/>
      <c r="AA117" s="889">
        <v>2377572</v>
      </c>
      <c r="AB117" s="890"/>
      <c r="AC117" s="890"/>
      <c r="AD117" s="890"/>
      <c r="AE117" s="891"/>
      <c r="AF117" s="892">
        <v>2506158</v>
      </c>
      <c r="AG117" s="890"/>
      <c r="AH117" s="890"/>
      <c r="AI117" s="890"/>
      <c r="AJ117" s="891"/>
      <c r="AK117" s="892">
        <v>2329309</v>
      </c>
      <c r="AL117" s="890"/>
      <c r="AM117" s="890"/>
      <c r="AN117" s="890"/>
      <c r="AO117" s="891"/>
      <c r="AP117" s="893"/>
      <c r="AQ117" s="894"/>
      <c r="AR117" s="894"/>
      <c r="AS117" s="894"/>
      <c r="AT117" s="895"/>
      <c r="AU117" s="919"/>
      <c r="AV117" s="920"/>
      <c r="AW117" s="920"/>
      <c r="AX117" s="920"/>
      <c r="AY117" s="920"/>
      <c r="AZ117" s="850" t="s">
        <v>437</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438</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412</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409</v>
      </c>
      <c r="AB118" s="883"/>
      <c r="AC118" s="883"/>
      <c r="AD118" s="883"/>
      <c r="AE118" s="884"/>
      <c r="AF118" s="885" t="s">
        <v>410</v>
      </c>
      <c r="AG118" s="883"/>
      <c r="AH118" s="883"/>
      <c r="AI118" s="883"/>
      <c r="AJ118" s="884"/>
      <c r="AK118" s="885" t="s">
        <v>293</v>
      </c>
      <c r="AL118" s="883"/>
      <c r="AM118" s="883"/>
      <c r="AN118" s="883"/>
      <c r="AO118" s="884"/>
      <c r="AP118" s="886" t="s">
        <v>411</v>
      </c>
      <c r="AQ118" s="887"/>
      <c r="AR118" s="887"/>
      <c r="AS118" s="887"/>
      <c r="AT118" s="888"/>
      <c r="AU118" s="919"/>
      <c r="AV118" s="920"/>
      <c r="AW118" s="920"/>
      <c r="AX118" s="920"/>
      <c r="AY118" s="920"/>
      <c r="AZ118" s="825" t="s">
        <v>439</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440</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415</v>
      </c>
      <c r="B119" s="806"/>
      <c r="C119" s="847" t="s">
        <v>416</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176</v>
      </c>
      <c r="BA119" s="233"/>
      <c r="BB119" s="233"/>
      <c r="BC119" s="233"/>
      <c r="BD119" s="233"/>
      <c r="BE119" s="233"/>
      <c r="BF119" s="233"/>
      <c r="BG119" s="233"/>
      <c r="BH119" s="233"/>
      <c r="BI119" s="233"/>
      <c r="BJ119" s="233"/>
      <c r="BK119" s="233"/>
      <c r="BL119" s="233"/>
      <c r="BM119" s="233"/>
      <c r="BN119" s="233"/>
      <c r="BO119" s="864" t="s">
        <v>441</v>
      </c>
      <c r="BP119" s="865"/>
      <c r="BQ119" s="866">
        <v>24127438</v>
      </c>
      <c r="BR119" s="832"/>
      <c r="BS119" s="832"/>
      <c r="BT119" s="832"/>
      <c r="BU119" s="832"/>
      <c r="BV119" s="832">
        <v>24130857</v>
      </c>
      <c r="BW119" s="832"/>
      <c r="BX119" s="832"/>
      <c r="BY119" s="832"/>
      <c r="BZ119" s="832"/>
      <c r="CA119" s="832">
        <v>51890353</v>
      </c>
      <c r="CB119" s="832"/>
      <c r="CC119" s="832"/>
      <c r="CD119" s="832"/>
      <c r="CE119" s="832"/>
      <c r="CF119" s="735"/>
      <c r="CG119" s="736"/>
      <c r="CH119" s="736"/>
      <c r="CI119" s="736"/>
      <c r="CJ119" s="821"/>
      <c r="CK119" s="915"/>
      <c r="CL119" s="810"/>
      <c r="CM119" s="825" t="s">
        <v>442</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419</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443</v>
      </c>
      <c r="AV120" s="868"/>
      <c r="AW120" s="868"/>
      <c r="AX120" s="868"/>
      <c r="AY120" s="869"/>
      <c r="AZ120" s="847" t="s">
        <v>444</v>
      </c>
      <c r="BA120" s="795"/>
      <c r="BB120" s="795"/>
      <c r="BC120" s="795"/>
      <c r="BD120" s="795"/>
      <c r="BE120" s="795"/>
      <c r="BF120" s="795"/>
      <c r="BG120" s="795"/>
      <c r="BH120" s="795"/>
      <c r="BI120" s="795"/>
      <c r="BJ120" s="795"/>
      <c r="BK120" s="795"/>
      <c r="BL120" s="795"/>
      <c r="BM120" s="795"/>
      <c r="BN120" s="795"/>
      <c r="BO120" s="795"/>
      <c r="BP120" s="796"/>
      <c r="BQ120" s="848">
        <v>6506076</v>
      </c>
      <c r="BR120" s="829"/>
      <c r="BS120" s="829"/>
      <c r="BT120" s="829"/>
      <c r="BU120" s="829"/>
      <c r="BV120" s="829">
        <v>9612821</v>
      </c>
      <c r="BW120" s="829"/>
      <c r="BX120" s="829"/>
      <c r="BY120" s="829"/>
      <c r="BZ120" s="829"/>
      <c r="CA120" s="829">
        <v>13999201</v>
      </c>
      <c r="CB120" s="829"/>
      <c r="CC120" s="829"/>
      <c r="CD120" s="829"/>
      <c r="CE120" s="829"/>
      <c r="CF120" s="853">
        <v>259.7</v>
      </c>
      <c r="CG120" s="854"/>
      <c r="CH120" s="854"/>
      <c r="CI120" s="854"/>
      <c r="CJ120" s="854"/>
      <c r="CK120" s="855" t="s">
        <v>445</v>
      </c>
      <c r="CL120" s="839"/>
      <c r="CM120" s="839"/>
      <c r="CN120" s="839"/>
      <c r="CO120" s="840"/>
      <c r="CP120" s="859" t="s">
        <v>394</v>
      </c>
      <c r="CQ120" s="860"/>
      <c r="CR120" s="860"/>
      <c r="CS120" s="860"/>
      <c r="CT120" s="860"/>
      <c r="CU120" s="860"/>
      <c r="CV120" s="860"/>
      <c r="CW120" s="860"/>
      <c r="CX120" s="860"/>
      <c r="CY120" s="860"/>
      <c r="CZ120" s="860"/>
      <c r="DA120" s="860"/>
      <c r="DB120" s="860"/>
      <c r="DC120" s="860"/>
      <c r="DD120" s="860"/>
      <c r="DE120" s="860"/>
      <c r="DF120" s="861"/>
      <c r="DG120" s="848">
        <v>4434038</v>
      </c>
      <c r="DH120" s="829"/>
      <c r="DI120" s="829"/>
      <c r="DJ120" s="829"/>
      <c r="DK120" s="829"/>
      <c r="DL120" s="829">
        <v>4911869</v>
      </c>
      <c r="DM120" s="829"/>
      <c r="DN120" s="829"/>
      <c r="DO120" s="829"/>
      <c r="DP120" s="829"/>
      <c r="DQ120" s="829">
        <v>4782083</v>
      </c>
      <c r="DR120" s="829"/>
      <c r="DS120" s="829"/>
      <c r="DT120" s="829"/>
      <c r="DU120" s="829"/>
      <c r="DV120" s="830">
        <v>88.7</v>
      </c>
      <c r="DW120" s="830"/>
      <c r="DX120" s="830"/>
      <c r="DY120" s="830"/>
      <c r="DZ120" s="831"/>
    </row>
    <row r="121" spans="1:130" s="212" customFormat="1" ht="26.25" customHeight="1" x14ac:dyDescent="0.2">
      <c r="A121" s="807"/>
      <c r="B121" s="808"/>
      <c r="C121" s="850" t="s">
        <v>446</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447</v>
      </c>
      <c r="BA121" s="739"/>
      <c r="BB121" s="739"/>
      <c r="BC121" s="739"/>
      <c r="BD121" s="739"/>
      <c r="BE121" s="739"/>
      <c r="BF121" s="739"/>
      <c r="BG121" s="739"/>
      <c r="BH121" s="739"/>
      <c r="BI121" s="739"/>
      <c r="BJ121" s="739"/>
      <c r="BK121" s="739"/>
      <c r="BL121" s="739"/>
      <c r="BM121" s="739"/>
      <c r="BN121" s="739"/>
      <c r="BO121" s="739"/>
      <c r="BP121" s="740"/>
      <c r="BQ121" s="803">
        <v>653823</v>
      </c>
      <c r="BR121" s="804"/>
      <c r="BS121" s="804"/>
      <c r="BT121" s="804"/>
      <c r="BU121" s="804"/>
      <c r="BV121" s="804">
        <v>596256</v>
      </c>
      <c r="BW121" s="804"/>
      <c r="BX121" s="804"/>
      <c r="BY121" s="804"/>
      <c r="BZ121" s="804"/>
      <c r="CA121" s="804">
        <v>508278</v>
      </c>
      <c r="CB121" s="804"/>
      <c r="CC121" s="804"/>
      <c r="CD121" s="804"/>
      <c r="CE121" s="804"/>
      <c r="CF121" s="862">
        <v>9.4</v>
      </c>
      <c r="CG121" s="863"/>
      <c r="CH121" s="863"/>
      <c r="CI121" s="863"/>
      <c r="CJ121" s="863"/>
      <c r="CK121" s="856"/>
      <c r="CL121" s="842"/>
      <c r="CM121" s="842"/>
      <c r="CN121" s="842"/>
      <c r="CO121" s="843"/>
      <c r="CP121" s="822" t="s">
        <v>393</v>
      </c>
      <c r="CQ121" s="823"/>
      <c r="CR121" s="823"/>
      <c r="CS121" s="823"/>
      <c r="CT121" s="823"/>
      <c r="CU121" s="823"/>
      <c r="CV121" s="823"/>
      <c r="CW121" s="823"/>
      <c r="CX121" s="823"/>
      <c r="CY121" s="823"/>
      <c r="CZ121" s="823"/>
      <c r="DA121" s="823"/>
      <c r="DB121" s="823"/>
      <c r="DC121" s="823"/>
      <c r="DD121" s="823"/>
      <c r="DE121" s="823"/>
      <c r="DF121" s="824"/>
      <c r="DG121" s="803">
        <v>1058876</v>
      </c>
      <c r="DH121" s="804"/>
      <c r="DI121" s="804"/>
      <c r="DJ121" s="804"/>
      <c r="DK121" s="804"/>
      <c r="DL121" s="804">
        <v>949392</v>
      </c>
      <c r="DM121" s="804"/>
      <c r="DN121" s="804"/>
      <c r="DO121" s="804"/>
      <c r="DP121" s="804"/>
      <c r="DQ121" s="804">
        <v>910814</v>
      </c>
      <c r="DR121" s="804"/>
      <c r="DS121" s="804"/>
      <c r="DT121" s="804"/>
      <c r="DU121" s="804"/>
      <c r="DV121" s="781">
        <v>16.899999999999999</v>
      </c>
      <c r="DW121" s="781"/>
      <c r="DX121" s="781"/>
      <c r="DY121" s="781"/>
      <c r="DZ121" s="782"/>
    </row>
    <row r="122" spans="1:130" s="212" customFormat="1" ht="26.25" customHeight="1" x14ac:dyDescent="0.2">
      <c r="A122" s="807"/>
      <c r="B122" s="808"/>
      <c r="C122" s="802" t="s">
        <v>429</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448</v>
      </c>
      <c r="BA122" s="826"/>
      <c r="BB122" s="826"/>
      <c r="BC122" s="826"/>
      <c r="BD122" s="826"/>
      <c r="BE122" s="826"/>
      <c r="BF122" s="826"/>
      <c r="BG122" s="826"/>
      <c r="BH122" s="826"/>
      <c r="BI122" s="826"/>
      <c r="BJ122" s="826"/>
      <c r="BK122" s="826"/>
      <c r="BL122" s="826"/>
      <c r="BM122" s="826"/>
      <c r="BN122" s="826"/>
      <c r="BO122" s="826"/>
      <c r="BP122" s="827"/>
      <c r="BQ122" s="866">
        <v>15461998</v>
      </c>
      <c r="BR122" s="832"/>
      <c r="BS122" s="832"/>
      <c r="BT122" s="832"/>
      <c r="BU122" s="832"/>
      <c r="BV122" s="832">
        <v>15028180</v>
      </c>
      <c r="BW122" s="832"/>
      <c r="BX122" s="832"/>
      <c r="BY122" s="832"/>
      <c r="BZ122" s="832"/>
      <c r="CA122" s="832">
        <v>41725109</v>
      </c>
      <c r="CB122" s="832"/>
      <c r="CC122" s="832"/>
      <c r="CD122" s="832"/>
      <c r="CE122" s="832"/>
      <c r="CF122" s="833">
        <v>774</v>
      </c>
      <c r="CG122" s="834"/>
      <c r="CH122" s="834"/>
      <c r="CI122" s="834"/>
      <c r="CJ122" s="834"/>
      <c r="CK122" s="856"/>
      <c r="CL122" s="842"/>
      <c r="CM122" s="842"/>
      <c r="CN122" s="842"/>
      <c r="CO122" s="843"/>
      <c r="CP122" s="822" t="s">
        <v>391</v>
      </c>
      <c r="CQ122" s="823"/>
      <c r="CR122" s="823"/>
      <c r="CS122" s="823"/>
      <c r="CT122" s="823"/>
      <c r="CU122" s="823"/>
      <c r="CV122" s="823"/>
      <c r="CW122" s="823"/>
      <c r="CX122" s="823"/>
      <c r="CY122" s="823"/>
      <c r="CZ122" s="823"/>
      <c r="DA122" s="823"/>
      <c r="DB122" s="823"/>
      <c r="DC122" s="823"/>
      <c r="DD122" s="823"/>
      <c r="DE122" s="823"/>
      <c r="DF122" s="824"/>
      <c r="DG122" s="803">
        <v>1267895</v>
      </c>
      <c r="DH122" s="804"/>
      <c r="DI122" s="804"/>
      <c r="DJ122" s="804"/>
      <c r="DK122" s="804"/>
      <c r="DL122" s="804">
        <v>970038</v>
      </c>
      <c r="DM122" s="804"/>
      <c r="DN122" s="804"/>
      <c r="DO122" s="804"/>
      <c r="DP122" s="804"/>
      <c r="DQ122" s="804">
        <v>690281</v>
      </c>
      <c r="DR122" s="804"/>
      <c r="DS122" s="804"/>
      <c r="DT122" s="804"/>
      <c r="DU122" s="804"/>
      <c r="DV122" s="781">
        <v>12.8</v>
      </c>
      <c r="DW122" s="781"/>
      <c r="DX122" s="781"/>
      <c r="DY122" s="781"/>
      <c r="DZ122" s="782"/>
    </row>
    <row r="123" spans="1:130" s="212" customFormat="1" ht="26.25" customHeight="1" x14ac:dyDescent="0.2">
      <c r="A123" s="807"/>
      <c r="B123" s="808"/>
      <c r="C123" s="802" t="s">
        <v>435</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176</v>
      </c>
      <c r="BA123" s="233"/>
      <c r="BB123" s="233"/>
      <c r="BC123" s="233"/>
      <c r="BD123" s="233"/>
      <c r="BE123" s="233"/>
      <c r="BF123" s="233"/>
      <c r="BG123" s="233"/>
      <c r="BH123" s="233"/>
      <c r="BI123" s="233"/>
      <c r="BJ123" s="233"/>
      <c r="BK123" s="233"/>
      <c r="BL123" s="233"/>
      <c r="BM123" s="233"/>
      <c r="BN123" s="233"/>
      <c r="BO123" s="864" t="s">
        <v>449</v>
      </c>
      <c r="BP123" s="865"/>
      <c r="BQ123" s="819">
        <v>22621897</v>
      </c>
      <c r="BR123" s="820"/>
      <c r="BS123" s="820"/>
      <c r="BT123" s="820"/>
      <c r="BU123" s="820"/>
      <c r="BV123" s="820">
        <v>25237257</v>
      </c>
      <c r="BW123" s="820"/>
      <c r="BX123" s="820"/>
      <c r="BY123" s="820"/>
      <c r="BZ123" s="820"/>
      <c r="CA123" s="820">
        <v>56232588</v>
      </c>
      <c r="CB123" s="820"/>
      <c r="CC123" s="820"/>
      <c r="CD123" s="820"/>
      <c r="CE123" s="820"/>
      <c r="CF123" s="735"/>
      <c r="CG123" s="736"/>
      <c r="CH123" s="736"/>
      <c r="CI123" s="736"/>
      <c r="CJ123" s="821"/>
      <c r="CK123" s="856"/>
      <c r="CL123" s="842"/>
      <c r="CM123" s="842"/>
      <c r="CN123" s="842"/>
      <c r="CO123" s="843"/>
      <c r="CP123" s="822" t="s">
        <v>389</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438</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450</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27.8</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451</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440</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452</v>
      </c>
      <c r="CL125" s="839"/>
      <c r="CM125" s="839"/>
      <c r="CN125" s="839"/>
      <c r="CO125" s="840"/>
      <c r="CP125" s="847" t="s">
        <v>453</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442</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454</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455</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456</v>
      </c>
      <c r="AY127" s="799"/>
      <c r="AZ127" s="799"/>
      <c r="BA127" s="799"/>
      <c r="BB127" s="799"/>
      <c r="BC127" s="799"/>
      <c r="BD127" s="799"/>
      <c r="BE127" s="800"/>
      <c r="BF127" s="798" t="s">
        <v>457</v>
      </c>
      <c r="BG127" s="799"/>
      <c r="BH127" s="799"/>
      <c r="BI127" s="799"/>
      <c r="BJ127" s="799"/>
      <c r="BK127" s="799"/>
      <c r="BL127" s="800"/>
      <c r="BM127" s="798" t="s">
        <v>458</v>
      </c>
      <c r="BN127" s="799"/>
      <c r="BO127" s="799"/>
      <c r="BP127" s="799"/>
      <c r="BQ127" s="799"/>
      <c r="BR127" s="799"/>
      <c r="BS127" s="800"/>
      <c r="BT127" s="798" t="s">
        <v>459</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460</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461</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462</v>
      </c>
      <c r="X128" s="785"/>
      <c r="Y128" s="785"/>
      <c r="Z128" s="786"/>
      <c r="AA128" s="787">
        <v>38364</v>
      </c>
      <c r="AB128" s="788"/>
      <c r="AC128" s="788"/>
      <c r="AD128" s="788"/>
      <c r="AE128" s="789"/>
      <c r="AF128" s="790">
        <v>34527</v>
      </c>
      <c r="AG128" s="788"/>
      <c r="AH128" s="788"/>
      <c r="AI128" s="788"/>
      <c r="AJ128" s="789"/>
      <c r="AK128" s="790">
        <v>20919</v>
      </c>
      <c r="AL128" s="788"/>
      <c r="AM128" s="788"/>
      <c r="AN128" s="788"/>
      <c r="AO128" s="789"/>
      <c r="AP128" s="791"/>
      <c r="AQ128" s="792"/>
      <c r="AR128" s="792"/>
      <c r="AS128" s="792"/>
      <c r="AT128" s="793"/>
      <c r="AU128" s="214"/>
      <c r="AV128" s="214"/>
      <c r="AW128" s="214"/>
      <c r="AX128" s="794" t="s">
        <v>463</v>
      </c>
      <c r="AY128" s="795"/>
      <c r="AZ128" s="795"/>
      <c r="BA128" s="795"/>
      <c r="BB128" s="795"/>
      <c r="BC128" s="795"/>
      <c r="BD128" s="795"/>
      <c r="BE128" s="796"/>
      <c r="BF128" s="773" t="s">
        <v>122</v>
      </c>
      <c r="BG128" s="774"/>
      <c r="BH128" s="774"/>
      <c r="BI128" s="774"/>
      <c r="BJ128" s="774"/>
      <c r="BK128" s="774"/>
      <c r="BL128" s="797"/>
      <c r="BM128" s="773">
        <v>14.12</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464</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465</v>
      </c>
      <c r="X129" s="764"/>
      <c r="Y129" s="764"/>
      <c r="Z129" s="765"/>
      <c r="AA129" s="766">
        <v>6923718</v>
      </c>
      <c r="AB129" s="767"/>
      <c r="AC129" s="767"/>
      <c r="AD129" s="767"/>
      <c r="AE129" s="768"/>
      <c r="AF129" s="769">
        <v>6915944</v>
      </c>
      <c r="AG129" s="767"/>
      <c r="AH129" s="767"/>
      <c r="AI129" s="767"/>
      <c r="AJ129" s="768"/>
      <c r="AK129" s="769">
        <v>6782958</v>
      </c>
      <c r="AL129" s="767"/>
      <c r="AM129" s="767"/>
      <c r="AN129" s="767"/>
      <c r="AO129" s="768"/>
      <c r="AP129" s="770"/>
      <c r="AQ129" s="771"/>
      <c r="AR129" s="771"/>
      <c r="AS129" s="771"/>
      <c r="AT129" s="772"/>
      <c r="AU129" s="215"/>
      <c r="AV129" s="215"/>
      <c r="AW129" s="215"/>
      <c r="AX129" s="738" t="s">
        <v>466</v>
      </c>
      <c r="AY129" s="739"/>
      <c r="AZ129" s="739"/>
      <c r="BA129" s="739"/>
      <c r="BB129" s="739"/>
      <c r="BC129" s="739"/>
      <c r="BD129" s="739"/>
      <c r="BE129" s="740"/>
      <c r="BF129" s="757" t="s">
        <v>122</v>
      </c>
      <c r="BG129" s="758"/>
      <c r="BH129" s="758"/>
      <c r="BI129" s="758"/>
      <c r="BJ129" s="758"/>
      <c r="BK129" s="758"/>
      <c r="BL129" s="759"/>
      <c r="BM129" s="757">
        <v>19.12</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467</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468</v>
      </c>
      <c r="X130" s="764"/>
      <c r="Y130" s="764"/>
      <c r="Z130" s="765"/>
      <c r="AA130" s="766">
        <v>1517856</v>
      </c>
      <c r="AB130" s="767"/>
      <c r="AC130" s="767"/>
      <c r="AD130" s="767"/>
      <c r="AE130" s="768"/>
      <c r="AF130" s="769">
        <v>1566298</v>
      </c>
      <c r="AG130" s="767"/>
      <c r="AH130" s="767"/>
      <c r="AI130" s="767"/>
      <c r="AJ130" s="768"/>
      <c r="AK130" s="769">
        <v>1392276</v>
      </c>
      <c r="AL130" s="767"/>
      <c r="AM130" s="767"/>
      <c r="AN130" s="767"/>
      <c r="AO130" s="768"/>
      <c r="AP130" s="770"/>
      <c r="AQ130" s="771"/>
      <c r="AR130" s="771"/>
      <c r="AS130" s="771"/>
      <c r="AT130" s="772"/>
      <c r="AU130" s="215"/>
      <c r="AV130" s="215"/>
      <c r="AW130" s="215"/>
      <c r="AX130" s="738" t="s">
        <v>469</v>
      </c>
      <c r="AY130" s="739"/>
      <c r="AZ130" s="739"/>
      <c r="BA130" s="739"/>
      <c r="BB130" s="739"/>
      <c r="BC130" s="739"/>
      <c r="BD130" s="739"/>
      <c r="BE130" s="740"/>
      <c r="BF130" s="741">
        <v>16.3</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470</v>
      </c>
      <c r="X131" s="748"/>
      <c r="Y131" s="748"/>
      <c r="Z131" s="749"/>
      <c r="AA131" s="750">
        <v>5405862</v>
      </c>
      <c r="AB131" s="751"/>
      <c r="AC131" s="751"/>
      <c r="AD131" s="751"/>
      <c r="AE131" s="752"/>
      <c r="AF131" s="753">
        <v>5349646</v>
      </c>
      <c r="AG131" s="751"/>
      <c r="AH131" s="751"/>
      <c r="AI131" s="751"/>
      <c r="AJ131" s="752"/>
      <c r="AK131" s="753">
        <v>5390682</v>
      </c>
      <c r="AL131" s="751"/>
      <c r="AM131" s="751"/>
      <c r="AN131" s="751"/>
      <c r="AO131" s="752"/>
      <c r="AP131" s="754"/>
      <c r="AQ131" s="755"/>
      <c r="AR131" s="755"/>
      <c r="AS131" s="755"/>
      <c r="AT131" s="756"/>
      <c r="AU131" s="215"/>
      <c r="AV131" s="215"/>
      <c r="AW131" s="215"/>
      <c r="AX131" s="716" t="s">
        <v>471</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472</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473</v>
      </c>
      <c r="W132" s="729"/>
      <c r="X132" s="729"/>
      <c r="Y132" s="729"/>
      <c r="Z132" s="730"/>
      <c r="AA132" s="731">
        <v>15.193728589999999</v>
      </c>
      <c r="AB132" s="732"/>
      <c r="AC132" s="732"/>
      <c r="AD132" s="732"/>
      <c r="AE132" s="733"/>
      <c r="AF132" s="734">
        <v>16.92323193</v>
      </c>
      <c r="AG132" s="732"/>
      <c r="AH132" s="732"/>
      <c r="AI132" s="732"/>
      <c r="AJ132" s="733"/>
      <c r="AK132" s="734">
        <v>16.99439885</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474</v>
      </c>
      <c r="W133" s="708"/>
      <c r="X133" s="708"/>
      <c r="Y133" s="708"/>
      <c r="Z133" s="709"/>
      <c r="AA133" s="710">
        <v>14.1</v>
      </c>
      <c r="AB133" s="711"/>
      <c r="AC133" s="711"/>
      <c r="AD133" s="711"/>
      <c r="AE133" s="712"/>
      <c r="AF133" s="710">
        <v>15.1</v>
      </c>
      <c r="AG133" s="711"/>
      <c r="AH133" s="711"/>
      <c r="AI133" s="711"/>
      <c r="AJ133" s="712"/>
      <c r="AK133" s="710">
        <v>16.3</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DiRmnA5gb9ZblHpA5XcYUaDJUHMw6DfItLpytFzfOc7FTh3ozYdV5krdYgBRdX20SmNERDV1kiTumWHfdf9Idg==" saltValue="5/yF1lE0b3Lx9kb20sfrh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31"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lzYGOuLFA+QXhaAIUJfRIhF0x/oueBuu7bfF8mPVa3Mw7GOMcfhspY/1eUtxyLhH6OY3n2zd9cXmrO9JwChBYw==" saltValue="DGuYK6rlb0Fiweg0iEqaW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EtNj2vNudXv1fBKQTX6Zvzl4CprTxFUfIvtgZnsaTRu8h1RlPxOijiKuccpK8bN73F3a+8pTdet4waaVTpj25Q==" saltValue="uGtETOZASzLC+rh1WH1fPA==" spinCount="100000" sheet="1" objects="1" scenarios="1"/>
  <dataConsolidate/>
  <phoneticPr fontId="2"/>
  <printOptions horizontalCentered="1" verticalCentered="1"/>
  <pageMargins left="0" right="0" top="0" bottom="0" header="0" footer="0"/>
  <pageSetup paperSize="9" scale="47"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05" t="s">
        <v>478</v>
      </c>
      <c r="AP7" s="253"/>
      <c r="AQ7" s="254" t="s">
        <v>479</v>
      </c>
      <c r="AR7" s="255"/>
    </row>
    <row r="8" spans="1:46" ht="13" x14ac:dyDescent="0.2">
      <c r="A8" s="247"/>
      <c r="AK8" s="256"/>
      <c r="AL8" s="257"/>
      <c r="AM8" s="257"/>
      <c r="AN8" s="258"/>
      <c r="AO8" s="1106"/>
      <c r="AP8" s="259" t="s">
        <v>480</v>
      </c>
      <c r="AQ8" s="260" t="s">
        <v>481</v>
      </c>
      <c r="AR8" s="261" t="s">
        <v>482</v>
      </c>
    </row>
    <row r="9" spans="1:46" ht="13" x14ac:dyDescent="0.2">
      <c r="A9" s="247"/>
      <c r="AK9" s="1117" t="s">
        <v>483</v>
      </c>
      <c r="AL9" s="1118"/>
      <c r="AM9" s="1118"/>
      <c r="AN9" s="1119"/>
      <c r="AO9" s="262">
        <v>1939884</v>
      </c>
      <c r="AP9" s="262">
        <v>170554</v>
      </c>
      <c r="AQ9" s="263">
        <v>117270</v>
      </c>
      <c r="AR9" s="264">
        <v>45.4</v>
      </c>
    </row>
    <row r="10" spans="1:46" ht="13.5" customHeight="1" x14ac:dyDescent="0.2">
      <c r="A10" s="247"/>
      <c r="AK10" s="1117" t="s">
        <v>484</v>
      </c>
      <c r="AL10" s="1118"/>
      <c r="AM10" s="1118"/>
      <c r="AN10" s="1119"/>
      <c r="AO10" s="265">
        <v>313992</v>
      </c>
      <c r="AP10" s="265">
        <v>27606</v>
      </c>
      <c r="AQ10" s="266">
        <v>10490</v>
      </c>
      <c r="AR10" s="267">
        <v>163.19999999999999</v>
      </c>
    </row>
    <row r="11" spans="1:46" ht="13.5" customHeight="1" x14ac:dyDescent="0.2">
      <c r="A11" s="247"/>
      <c r="AK11" s="1117" t="s">
        <v>485</v>
      </c>
      <c r="AL11" s="1118"/>
      <c r="AM11" s="1118"/>
      <c r="AN11" s="1119"/>
      <c r="AO11" s="265" t="s">
        <v>486</v>
      </c>
      <c r="AP11" s="265" t="s">
        <v>486</v>
      </c>
      <c r="AQ11" s="266">
        <v>1802</v>
      </c>
      <c r="AR11" s="267" t="s">
        <v>486</v>
      </c>
    </row>
    <row r="12" spans="1:46" ht="13.5" customHeight="1" x14ac:dyDescent="0.2">
      <c r="A12" s="247"/>
      <c r="AK12" s="1117" t="s">
        <v>487</v>
      </c>
      <c r="AL12" s="1118"/>
      <c r="AM12" s="1118"/>
      <c r="AN12" s="1119"/>
      <c r="AO12" s="265" t="s">
        <v>486</v>
      </c>
      <c r="AP12" s="265" t="s">
        <v>486</v>
      </c>
      <c r="AQ12" s="266">
        <v>3</v>
      </c>
      <c r="AR12" s="267" t="s">
        <v>486</v>
      </c>
    </row>
    <row r="13" spans="1:46" ht="13.5" customHeight="1" x14ac:dyDescent="0.2">
      <c r="A13" s="247"/>
      <c r="AK13" s="1117" t="s">
        <v>488</v>
      </c>
      <c r="AL13" s="1118"/>
      <c r="AM13" s="1118"/>
      <c r="AN13" s="1119"/>
      <c r="AO13" s="265">
        <v>59538</v>
      </c>
      <c r="AP13" s="265">
        <v>5235</v>
      </c>
      <c r="AQ13" s="266">
        <v>4482</v>
      </c>
      <c r="AR13" s="267">
        <v>16.8</v>
      </c>
    </row>
    <row r="14" spans="1:46" ht="13.5" customHeight="1" x14ac:dyDescent="0.2">
      <c r="A14" s="247"/>
      <c r="AK14" s="1117" t="s">
        <v>489</v>
      </c>
      <c r="AL14" s="1118"/>
      <c r="AM14" s="1118"/>
      <c r="AN14" s="1119"/>
      <c r="AO14" s="265" t="s">
        <v>486</v>
      </c>
      <c r="AP14" s="265" t="s">
        <v>486</v>
      </c>
      <c r="AQ14" s="266">
        <v>2749</v>
      </c>
      <c r="AR14" s="267" t="s">
        <v>486</v>
      </c>
    </row>
    <row r="15" spans="1:46" ht="13.5" customHeight="1" x14ac:dyDescent="0.2">
      <c r="A15" s="247"/>
      <c r="AK15" s="1120" t="s">
        <v>490</v>
      </c>
      <c r="AL15" s="1121"/>
      <c r="AM15" s="1121"/>
      <c r="AN15" s="1122"/>
      <c r="AO15" s="265">
        <v>-173080</v>
      </c>
      <c r="AP15" s="265">
        <v>-15217</v>
      </c>
      <c r="AQ15" s="266">
        <v>-7399</v>
      </c>
      <c r="AR15" s="267">
        <v>105.7</v>
      </c>
    </row>
    <row r="16" spans="1:46" ht="13" x14ac:dyDescent="0.2">
      <c r="A16" s="247"/>
      <c r="AK16" s="1120" t="s">
        <v>176</v>
      </c>
      <c r="AL16" s="1121"/>
      <c r="AM16" s="1121"/>
      <c r="AN16" s="1122"/>
      <c r="AO16" s="265">
        <v>2140334</v>
      </c>
      <c r="AP16" s="265">
        <v>188178</v>
      </c>
      <c r="AQ16" s="266">
        <v>129397</v>
      </c>
      <c r="AR16" s="267">
        <v>45.4</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23" t="s">
        <v>495</v>
      </c>
      <c r="AL21" s="1124"/>
      <c r="AM21" s="1124"/>
      <c r="AN21" s="1125"/>
      <c r="AO21" s="277">
        <v>15.39</v>
      </c>
      <c r="AP21" s="278">
        <v>11.07</v>
      </c>
      <c r="AQ21" s="279">
        <v>4.32</v>
      </c>
      <c r="AS21" s="280"/>
      <c r="AT21" s="276"/>
    </row>
    <row r="22" spans="1:46" s="248" customFormat="1" ht="13" x14ac:dyDescent="0.2">
      <c r="A22" s="276"/>
      <c r="AK22" s="1123" t="s">
        <v>496</v>
      </c>
      <c r="AL22" s="1124"/>
      <c r="AM22" s="1124"/>
      <c r="AN22" s="1125"/>
      <c r="AO22" s="281">
        <v>94.9</v>
      </c>
      <c r="AP22" s="282">
        <v>97.2</v>
      </c>
      <c r="AQ22" s="283">
        <v>-2.2999999999999998</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497</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05" t="s">
        <v>478</v>
      </c>
      <c r="AP30" s="253"/>
      <c r="AQ30" s="254" t="s">
        <v>479</v>
      </c>
      <c r="AR30" s="255"/>
    </row>
    <row r="31" spans="1:46" ht="13" x14ac:dyDescent="0.2">
      <c r="A31" s="247"/>
      <c r="AK31" s="256"/>
      <c r="AL31" s="257"/>
      <c r="AM31" s="257"/>
      <c r="AN31" s="258"/>
      <c r="AO31" s="1106"/>
      <c r="AP31" s="259" t="s">
        <v>480</v>
      </c>
      <c r="AQ31" s="260" t="s">
        <v>481</v>
      </c>
      <c r="AR31" s="261" t="s">
        <v>482</v>
      </c>
    </row>
    <row r="32" spans="1:46" ht="27" customHeight="1" x14ac:dyDescent="0.2">
      <c r="A32" s="247"/>
      <c r="AK32" s="1107" t="s">
        <v>500</v>
      </c>
      <c r="AL32" s="1108"/>
      <c r="AM32" s="1108"/>
      <c r="AN32" s="1109"/>
      <c r="AO32" s="291">
        <v>1487831</v>
      </c>
      <c r="AP32" s="291">
        <v>130810</v>
      </c>
      <c r="AQ32" s="292">
        <v>74841</v>
      </c>
      <c r="AR32" s="293">
        <v>74.8</v>
      </c>
    </row>
    <row r="33" spans="1:46" ht="13.5" customHeight="1" x14ac:dyDescent="0.2">
      <c r="A33" s="247"/>
      <c r="AK33" s="1107" t="s">
        <v>501</v>
      </c>
      <c r="AL33" s="1108"/>
      <c r="AM33" s="1108"/>
      <c r="AN33" s="1109"/>
      <c r="AO33" s="291" t="s">
        <v>486</v>
      </c>
      <c r="AP33" s="291" t="s">
        <v>486</v>
      </c>
      <c r="AQ33" s="292" t="s">
        <v>486</v>
      </c>
      <c r="AR33" s="293" t="s">
        <v>486</v>
      </c>
    </row>
    <row r="34" spans="1:46" ht="27" customHeight="1" x14ac:dyDescent="0.2">
      <c r="A34" s="247"/>
      <c r="AK34" s="1107" t="s">
        <v>502</v>
      </c>
      <c r="AL34" s="1108"/>
      <c r="AM34" s="1108"/>
      <c r="AN34" s="1109"/>
      <c r="AO34" s="291" t="s">
        <v>486</v>
      </c>
      <c r="AP34" s="291" t="s">
        <v>486</v>
      </c>
      <c r="AQ34" s="292">
        <v>1</v>
      </c>
      <c r="AR34" s="293" t="s">
        <v>486</v>
      </c>
    </row>
    <row r="35" spans="1:46" ht="27" customHeight="1" x14ac:dyDescent="0.2">
      <c r="A35" s="247"/>
      <c r="AK35" s="1107" t="s">
        <v>503</v>
      </c>
      <c r="AL35" s="1108"/>
      <c r="AM35" s="1108"/>
      <c r="AN35" s="1109"/>
      <c r="AO35" s="291">
        <v>812022</v>
      </c>
      <c r="AP35" s="291">
        <v>71393</v>
      </c>
      <c r="AQ35" s="292">
        <v>16683</v>
      </c>
      <c r="AR35" s="293">
        <v>327.9</v>
      </c>
    </row>
    <row r="36" spans="1:46" ht="27" customHeight="1" x14ac:dyDescent="0.2">
      <c r="A36" s="247"/>
      <c r="AK36" s="1107" t="s">
        <v>504</v>
      </c>
      <c r="AL36" s="1108"/>
      <c r="AM36" s="1108"/>
      <c r="AN36" s="1109"/>
      <c r="AO36" s="291">
        <v>29456</v>
      </c>
      <c r="AP36" s="291">
        <v>2590</v>
      </c>
      <c r="AQ36" s="292">
        <v>2411</v>
      </c>
      <c r="AR36" s="293">
        <v>7.4</v>
      </c>
    </row>
    <row r="37" spans="1:46" ht="13.5" customHeight="1" x14ac:dyDescent="0.2">
      <c r="A37" s="247"/>
      <c r="AK37" s="1107" t="s">
        <v>505</v>
      </c>
      <c r="AL37" s="1108"/>
      <c r="AM37" s="1108"/>
      <c r="AN37" s="1109"/>
      <c r="AO37" s="291" t="s">
        <v>486</v>
      </c>
      <c r="AP37" s="291" t="s">
        <v>486</v>
      </c>
      <c r="AQ37" s="292">
        <v>548</v>
      </c>
      <c r="AR37" s="293" t="s">
        <v>486</v>
      </c>
    </row>
    <row r="38" spans="1:46" ht="27" customHeight="1" x14ac:dyDescent="0.2">
      <c r="A38" s="247"/>
      <c r="AK38" s="1110" t="s">
        <v>506</v>
      </c>
      <c r="AL38" s="1111"/>
      <c r="AM38" s="1111"/>
      <c r="AN38" s="1112"/>
      <c r="AO38" s="294" t="s">
        <v>486</v>
      </c>
      <c r="AP38" s="294" t="s">
        <v>486</v>
      </c>
      <c r="AQ38" s="295">
        <v>7</v>
      </c>
      <c r="AR38" s="283" t="s">
        <v>486</v>
      </c>
      <c r="AS38" s="290"/>
    </row>
    <row r="39" spans="1:46" ht="13" x14ac:dyDescent="0.2">
      <c r="A39" s="247"/>
      <c r="AK39" s="1110" t="s">
        <v>507</v>
      </c>
      <c r="AL39" s="1111"/>
      <c r="AM39" s="1111"/>
      <c r="AN39" s="1112"/>
      <c r="AO39" s="291">
        <v>-20919</v>
      </c>
      <c r="AP39" s="291">
        <v>-1839</v>
      </c>
      <c r="AQ39" s="292">
        <v>-3756</v>
      </c>
      <c r="AR39" s="293">
        <v>-51</v>
      </c>
      <c r="AS39" s="290"/>
    </row>
    <row r="40" spans="1:46" ht="27" customHeight="1" x14ac:dyDescent="0.2">
      <c r="A40" s="247"/>
      <c r="AK40" s="1107" t="s">
        <v>508</v>
      </c>
      <c r="AL40" s="1108"/>
      <c r="AM40" s="1108"/>
      <c r="AN40" s="1109"/>
      <c r="AO40" s="291">
        <v>-1392276</v>
      </c>
      <c r="AP40" s="291">
        <v>-122409</v>
      </c>
      <c r="AQ40" s="292">
        <v>-63247</v>
      </c>
      <c r="AR40" s="293">
        <v>93.5</v>
      </c>
      <c r="AS40" s="290"/>
    </row>
    <row r="41" spans="1:46" ht="13" x14ac:dyDescent="0.2">
      <c r="A41" s="247"/>
      <c r="AK41" s="1113" t="s">
        <v>286</v>
      </c>
      <c r="AL41" s="1114"/>
      <c r="AM41" s="1114"/>
      <c r="AN41" s="1115"/>
      <c r="AO41" s="291">
        <v>916114</v>
      </c>
      <c r="AP41" s="291">
        <v>80545</v>
      </c>
      <c r="AQ41" s="292">
        <v>27488</v>
      </c>
      <c r="AR41" s="293">
        <v>193</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00" t="s">
        <v>478</v>
      </c>
      <c r="AN49" s="1102" t="s">
        <v>511</v>
      </c>
      <c r="AO49" s="1103"/>
      <c r="AP49" s="1103"/>
      <c r="AQ49" s="1103"/>
      <c r="AR49" s="1104"/>
    </row>
    <row r="50" spans="1:44" ht="13" x14ac:dyDescent="0.2">
      <c r="A50" s="247"/>
      <c r="AK50" s="305"/>
      <c r="AL50" s="306"/>
      <c r="AM50" s="1101"/>
      <c r="AN50" s="307" t="s">
        <v>512</v>
      </c>
      <c r="AO50" s="308" t="s">
        <v>513</v>
      </c>
      <c r="AP50" s="309" t="s">
        <v>514</v>
      </c>
      <c r="AQ50" s="310" t="s">
        <v>515</v>
      </c>
      <c r="AR50" s="311" t="s">
        <v>516</v>
      </c>
    </row>
    <row r="51" spans="1:44" ht="13" x14ac:dyDescent="0.2">
      <c r="A51" s="247"/>
      <c r="AK51" s="303" t="s">
        <v>517</v>
      </c>
      <c r="AL51" s="304"/>
      <c r="AM51" s="312">
        <v>2239508</v>
      </c>
      <c r="AN51" s="313">
        <v>163468</v>
      </c>
      <c r="AO51" s="314">
        <v>50.8</v>
      </c>
      <c r="AP51" s="315">
        <v>92632</v>
      </c>
      <c r="AQ51" s="316">
        <v>-1.5</v>
      </c>
      <c r="AR51" s="317">
        <v>52.3</v>
      </c>
    </row>
    <row r="52" spans="1:44" ht="13" x14ac:dyDescent="0.2">
      <c r="A52" s="247"/>
      <c r="AK52" s="318"/>
      <c r="AL52" s="319" t="s">
        <v>518</v>
      </c>
      <c r="AM52" s="320">
        <v>1052962</v>
      </c>
      <c r="AN52" s="321">
        <v>76859</v>
      </c>
      <c r="AO52" s="322">
        <v>142.1</v>
      </c>
      <c r="AP52" s="323">
        <v>47978</v>
      </c>
      <c r="AQ52" s="324">
        <v>-2</v>
      </c>
      <c r="AR52" s="325">
        <v>144.1</v>
      </c>
    </row>
    <row r="53" spans="1:44" ht="13" x14ac:dyDescent="0.2">
      <c r="A53" s="247"/>
      <c r="AK53" s="303" t="s">
        <v>519</v>
      </c>
      <c r="AL53" s="304"/>
      <c r="AM53" s="312">
        <v>2704765</v>
      </c>
      <c r="AN53" s="313">
        <v>202847</v>
      </c>
      <c r="AO53" s="314">
        <v>24.1</v>
      </c>
      <c r="AP53" s="315">
        <v>96469</v>
      </c>
      <c r="AQ53" s="316">
        <v>4.0999999999999996</v>
      </c>
      <c r="AR53" s="317">
        <v>20</v>
      </c>
    </row>
    <row r="54" spans="1:44" ht="13" x14ac:dyDescent="0.2">
      <c r="A54" s="247"/>
      <c r="AK54" s="318"/>
      <c r="AL54" s="319" t="s">
        <v>518</v>
      </c>
      <c r="AM54" s="320">
        <v>1432871</v>
      </c>
      <c r="AN54" s="321">
        <v>107460</v>
      </c>
      <c r="AO54" s="322">
        <v>39.799999999999997</v>
      </c>
      <c r="AP54" s="323">
        <v>49775</v>
      </c>
      <c r="AQ54" s="324">
        <v>3.7</v>
      </c>
      <c r="AR54" s="325">
        <v>36.1</v>
      </c>
    </row>
    <row r="55" spans="1:44" ht="13" x14ac:dyDescent="0.2">
      <c r="A55" s="247"/>
      <c r="AK55" s="303" t="s">
        <v>520</v>
      </c>
      <c r="AL55" s="304"/>
      <c r="AM55" s="312">
        <v>3487826</v>
      </c>
      <c r="AN55" s="313">
        <v>269372</v>
      </c>
      <c r="AO55" s="314">
        <v>32.799999999999997</v>
      </c>
      <c r="AP55" s="315">
        <v>85743</v>
      </c>
      <c r="AQ55" s="316">
        <v>-11.1</v>
      </c>
      <c r="AR55" s="317">
        <v>43.9</v>
      </c>
    </row>
    <row r="56" spans="1:44" ht="13" x14ac:dyDescent="0.2">
      <c r="A56" s="247"/>
      <c r="AK56" s="318"/>
      <c r="AL56" s="319" t="s">
        <v>518</v>
      </c>
      <c r="AM56" s="320">
        <v>2561585</v>
      </c>
      <c r="AN56" s="321">
        <v>197836</v>
      </c>
      <c r="AO56" s="322">
        <v>84.1</v>
      </c>
      <c r="AP56" s="323">
        <v>45231</v>
      </c>
      <c r="AQ56" s="324">
        <v>-9.1</v>
      </c>
      <c r="AR56" s="325">
        <v>93.2</v>
      </c>
    </row>
    <row r="57" spans="1:44" ht="13" x14ac:dyDescent="0.2">
      <c r="A57" s="247"/>
      <c r="AK57" s="303" t="s">
        <v>521</v>
      </c>
      <c r="AL57" s="304"/>
      <c r="AM57" s="312">
        <v>1635154</v>
      </c>
      <c r="AN57" s="313">
        <v>130042</v>
      </c>
      <c r="AO57" s="314">
        <v>-51.7</v>
      </c>
      <c r="AP57" s="315">
        <v>92509</v>
      </c>
      <c r="AQ57" s="316">
        <v>7.9</v>
      </c>
      <c r="AR57" s="317">
        <v>-59.6</v>
      </c>
    </row>
    <row r="58" spans="1:44" ht="13" x14ac:dyDescent="0.2">
      <c r="A58" s="247"/>
      <c r="AK58" s="318"/>
      <c r="AL58" s="319" t="s">
        <v>518</v>
      </c>
      <c r="AM58" s="320">
        <v>708414</v>
      </c>
      <c r="AN58" s="321">
        <v>56340</v>
      </c>
      <c r="AO58" s="322">
        <v>-71.5</v>
      </c>
      <c r="AP58" s="323">
        <v>52274</v>
      </c>
      <c r="AQ58" s="324">
        <v>15.6</v>
      </c>
      <c r="AR58" s="325">
        <v>-87.1</v>
      </c>
    </row>
    <row r="59" spans="1:44" ht="13" x14ac:dyDescent="0.2">
      <c r="A59" s="247"/>
      <c r="AK59" s="303" t="s">
        <v>522</v>
      </c>
      <c r="AL59" s="304"/>
      <c r="AM59" s="312">
        <v>984750</v>
      </c>
      <c r="AN59" s="313">
        <v>86579</v>
      </c>
      <c r="AO59" s="314">
        <v>-33.4</v>
      </c>
      <c r="AP59" s="315">
        <v>98544</v>
      </c>
      <c r="AQ59" s="316">
        <v>6.5</v>
      </c>
      <c r="AR59" s="317">
        <v>-39.9</v>
      </c>
    </row>
    <row r="60" spans="1:44" ht="13" x14ac:dyDescent="0.2">
      <c r="A60" s="247"/>
      <c r="AK60" s="318"/>
      <c r="AL60" s="319" t="s">
        <v>518</v>
      </c>
      <c r="AM60" s="320">
        <v>317568</v>
      </c>
      <c r="AN60" s="321">
        <v>27921</v>
      </c>
      <c r="AO60" s="322">
        <v>-50.4</v>
      </c>
      <c r="AP60" s="323">
        <v>55816</v>
      </c>
      <c r="AQ60" s="324">
        <v>6.8</v>
      </c>
      <c r="AR60" s="325">
        <v>-57.2</v>
      </c>
    </row>
    <row r="61" spans="1:44" ht="13" x14ac:dyDescent="0.2">
      <c r="A61" s="247"/>
      <c r="AK61" s="303" t="s">
        <v>523</v>
      </c>
      <c r="AL61" s="326"/>
      <c r="AM61" s="312">
        <v>2210401</v>
      </c>
      <c r="AN61" s="313">
        <v>170462</v>
      </c>
      <c r="AO61" s="314">
        <v>4.5</v>
      </c>
      <c r="AP61" s="315">
        <v>93179</v>
      </c>
      <c r="AQ61" s="327">
        <v>1.2</v>
      </c>
      <c r="AR61" s="317">
        <v>3.3</v>
      </c>
    </row>
    <row r="62" spans="1:44" ht="13" x14ac:dyDescent="0.2">
      <c r="A62" s="247"/>
      <c r="AK62" s="318"/>
      <c r="AL62" s="319" t="s">
        <v>518</v>
      </c>
      <c r="AM62" s="320">
        <v>1214680</v>
      </c>
      <c r="AN62" s="321">
        <v>93283</v>
      </c>
      <c r="AO62" s="322">
        <v>28.8</v>
      </c>
      <c r="AP62" s="323">
        <v>50215</v>
      </c>
      <c r="AQ62" s="324">
        <v>3</v>
      </c>
      <c r="AR62" s="325">
        <v>25.8</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8rDrXbD2z4ktGOwDlNLBxPiYNmlmaiNOPF+cn4Ryi5YLDvqUBVF6zP3cBoCpbJGlWL24re4cqHs9Q2uzXx/ebg==" saltValue="zh+DZcy2CJZPV7WN3UG/b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ns2qccnIhiIUDC/aMGQkj4TV0pp5KCuQJyXdekbGvKwtYPy7c40/LWG11e1NLudqQaLPIwAkbBuPyKmqCEi39g==" saltValue="kIH0aagTlvo+8IZ5/aAok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bxzhk3KpN4b7/OiQdtv68CWAWHgJuLfwIeeRt5HUhhODBWDSavUIt8oV3fNWl24zBAgmUF0M0J1y69mzaxNB8A==" saltValue="lbiYlCvBVSR4Q8trHxeqF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26" t="s">
        <v>3</v>
      </c>
      <c r="D47" s="1126"/>
      <c r="E47" s="1127"/>
      <c r="F47" s="11">
        <v>39.770000000000003</v>
      </c>
      <c r="G47" s="12">
        <v>40.9</v>
      </c>
      <c r="H47" s="12">
        <v>45.67</v>
      </c>
      <c r="I47" s="12">
        <v>15.52</v>
      </c>
      <c r="J47" s="13">
        <v>40.28</v>
      </c>
    </row>
    <row r="48" spans="2:10" ht="57.75" customHeight="1" x14ac:dyDescent="0.2">
      <c r="B48" s="14"/>
      <c r="C48" s="1128" t="s">
        <v>4</v>
      </c>
      <c r="D48" s="1128"/>
      <c r="E48" s="1129"/>
      <c r="F48" s="15">
        <v>6.44</v>
      </c>
      <c r="G48" s="16">
        <v>5.69</v>
      </c>
      <c r="H48" s="16">
        <v>5.52</v>
      </c>
      <c r="I48" s="16">
        <v>23.98</v>
      </c>
      <c r="J48" s="17">
        <v>31.74</v>
      </c>
    </row>
    <row r="49" spans="2:10" ht="57.75" customHeight="1" thickBot="1" x14ac:dyDescent="0.25">
      <c r="B49" s="18"/>
      <c r="C49" s="1130" t="s">
        <v>5</v>
      </c>
      <c r="D49" s="1130"/>
      <c r="E49" s="1131"/>
      <c r="F49" s="19">
        <v>5.29</v>
      </c>
      <c r="G49" s="20" t="s">
        <v>530</v>
      </c>
      <c r="H49" s="20" t="s">
        <v>531</v>
      </c>
      <c r="I49" s="20" t="s">
        <v>532</v>
      </c>
      <c r="J49" s="21">
        <v>7.38</v>
      </c>
    </row>
    <row r="50" spans="2:10" ht="13" x14ac:dyDescent="0.2"/>
  </sheetData>
  <sheetProtection algorithmName="SHA-512" hashValue="0PekAe52cD5jAt04q1j5+Af4lvN8yiAk3PIHmzlZuG1NOt8Cvp9Olzh7ngc7UvkrrCiYOIEpFnWsL0sD2afJAw==" saltValue="WPlshZ2XlNhhqJ3vsujAA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36" t="s">
        <v>533</v>
      </c>
      <c r="D34" s="1136"/>
      <c r="E34" s="1137"/>
      <c r="F34" s="32">
        <v>6.44</v>
      </c>
      <c r="G34" s="33">
        <v>5.69</v>
      </c>
      <c r="H34" s="33">
        <v>5.52</v>
      </c>
      <c r="I34" s="33">
        <v>23.97</v>
      </c>
      <c r="J34" s="34">
        <v>31.73</v>
      </c>
      <c r="K34" s="22"/>
      <c r="L34" s="22"/>
      <c r="M34" s="22"/>
      <c r="N34" s="22"/>
      <c r="O34" s="22"/>
      <c r="P34" s="22"/>
    </row>
    <row r="35" spans="1:16" ht="39" customHeight="1" x14ac:dyDescent="0.2">
      <c r="A35" s="22"/>
      <c r="B35" s="35"/>
      <c r="C35" s="1132" t="s">
        <v>534</v>
      </c>
      <c r="D35" s="1132"/>
      <c r="E35" s="1133"/>
      <c r="F35" s="36">
        <v>25.92</v>
      </c>
      <c r="G35" s="37">
        <v>24.01</v>
      </c>
      <c r="H35" s="37">
        <v>25.67</v>
      </c>
      <c r="I35" s="37">
        <v>15.01</v>
      </c>
      <c r="J35" s="38">
        <v>9.3800000000000008</v>
      </c>
      <c r="K35" s="22"/>
      <c r="L35" s="22"/>
      <c r="M35" s="22"/>
      <c r="N35" s="22"/>
      <c r="O35" s="22"/>
      <c r="P35" s="22"/>
    </row>
    <row r="36" spans="1:16" ht="39" customHeight="1" x14ac:dyDescent="0.2">
      <c r="A36" s="22"/>
      <c r="B36" s="35"/>
      <c r="C36" s="1132" t="s">
        <v>535</v>
      </c>
      <c r="D36" s="1132"/>
      <c r="E36" s="1133"/>
      <c r="F36" s="36">
        <v>22.26</v>
      </c>
      <c r="G36" s="37">
        <v>21.45</v>
      </c>
      <c r="H36" s="37">
        <v>23.28</v>
      </c>
      <c r="I36" s="37">
        <v>23.57</v>
      </c>
      <c r="J36" s="38">
        <v>4.97</v>
      </c>
      <c r="K36" s="22"/>
      <c r="L36" s="22"/>
      <c r="M36" s="22"/>
      <c r="N36" s="22"/>
      <c r="O36" s="22"/>
      <c r="P36" s="22"/>
    </row>
    <row r="37" spans="1:16" ht="39" customHeight="1" x14ac:dyDescent="0.2">
      <c r="A37" s="22"/>
      <c r="B37" s="35"/>
      <c r="C37" s="1132" t="s">
        <v>536</v>
      </c>
      <c r="D37" s="1132"/>
      <c r="E37" s="1133"/>
      <c r="F37" s="36">
        <v>0</v>
      </c>
      <c r="G37" s="37">
        <v>0</v>
      </c>
      <c r="H37" s="37">
        <v>0</v>
      </c>
      <c r="I37" s="37">
        <v>0</v>
      </c>
      <c r="J37" s="38">
        <v>3.6</v>
      </c>
      <c r="K37" s="22"/>
      <c r="L37" s="22"/>
      <c r="M37" s="22"/>
      <c r="N37" s="22"/>
      <c r="O37" s="22"/>
      <c r="P37" s="22"/>
    </row>
    <row r="38" spans="1:16" ht="39" customHeight="1" x14ac:dyDescent="0.2">
      <c r="A38" s="22"/>
      <c r="B38" s="35"/>
      <c r="C38" s="1132" t="s">
        <v>537</v>
      </c>
      <c r="D38" s="1132"/>
      <c r="E38" s="1133"/>
      <c r="F38" s="36">
        <v>0.56999999999999995</v>
      </c>
      <c r="G38" s="37">
        <v>0.91</v>
      </c>
      <c r="H38" s="37">
        <v>1.39</v>
      </c>
      <c r="I38" s="37">
        <v>3.53</v>
      </c>
      <c r="J38" s="38">
        <v>0.48</v>
      </c>
      <c r="K38" s="22"/>
      <c r="L38" s="22"/>
      <c r="M38" s="22"/>
      <c r="N38" s="22"/>
      <c r="O38" s="22"/>
      <c r="P38" s="22"/>
    </row>
    <row r="39" spans="1:16" ht="39" customHeight="1" x14ac:dyDescent="0.2">
      <c r="A39" s="22"/>
      <c r="B39" s="35"/>
      <c r="C39" s="1132" t="s">
        <v>538</v>
      </c>
      <c r="D39" s="1132"/>
      <c r="E39" s="1133"/>
      <c r="F39" s="36">
        <v>0.28000000000000003</v>
      </c>
      <c r="G39" s="37">
        <v>0.38</v>
      </c>
      <c r="H39" s="37">
        <v>0.77</v>
      </c>
      <c r="I39" s="37">
        <v>0.59</v>
      </c>
      <c r="J39" s="38">
        <v>0.27</v>
      </c>
      <c r="K39" s="22"/>
      <c r="L39" s="22"/>
      <c r="M39" s="22"/>
      <c r="N39" s="22"/>
      <c r="O39" s="22"/>
      <c r="P39" s="22"/>
    </row>
    <row r="40" spans="1:16" ht="39" customHeight="1" x14ac:dyDescent="0.2">
      <c r="A40" s="22"/>
      <c r="B40" s="35"/>
      <c r="C40" s="1132" t="s">
        <v>539</v>
      </c>
      <c r="D40" s="1132"/>
      <c r="E40" s="1133"/>
      <c r="F40" s="36">
        <v>0</v>
      </c>
      <c r="G40" s="37">
        <v>0</v>
      </c>
      <c r="H40" s="37">
        <v>0</v>
      </c>
      <c r="I40" s="37">
        <v>0</v>
      </c>
      <c r="J40" s="38">
        <v>0</v>
      </c>
      <c r="K40" s="22"/>
      <c r="L40" s="22"/>
      <c r="M40" s="22"/>
      <c r="N40" s="22"/>
      <c r="O40" s="22"/>
      <c r="P40" s="22"/>
    </row>
    <row r="41" spans="1:16" ht="39" customHeight="1" x14ac:dyDescent="0.2">
      <c r="A41" s="22"/>
      <c r="B41" s="35"/>
      <c r="C41" s="1132" t="s">
        <v>540</v>
      </c>
      <c r="D41" s="1132"/>
      <c r="E41" s="1133"/>
      <c r="F41" s="36">
        <v>0</v>
      </c>
      <c r="G41" s="37">
        <v>0</v>
      </c>
      <c r="H41" s="37">
        <v>0</v>
      </c>
      <c r="I41" s="37">
        <v>0</v>
      </c>
      <c r="J41" s="38">
        <v>0</v>
      </c>
      <c r="K41" s="22"/>
      <c r="L41" s="22"/>
      <c r="M41" s="22"/>
      <c r="N41" s="22"/>
      <c r="O41" s="22"/>
      <c r="P41" s="22"/>
    </row>
    <row r="42" spans="1:16" ht="39" customHeight="1" x14ac:dyDescent="0.2">
      <c r="A42" s="22"/>
      <c r="B42" s="39"/>
      <c r="C42" s="1132" t="s">
        <v>541</v>
      </c>
      <c r="D42" s="1132"/>
      <c r="E42" s="1133"/>
      <c r="F42" s="36" t="s">
        <v>486</v>
      </c>
      <c r="G42" s="37" t="s">
        <v>486</v>
      </c>
      <c r="H42" s="37" t="s">
        <v>486</v>
      </c>
      <c r="I42" s="37" t="s">
        <v>486</v>
      </c>
      <c r="J42" s="38" t="s">
        <v>486</v>
      </c>
      <c r="K42" s="22"/>
      <c r="L42" s="22"/>
      <c r="M42" s="22"/>
      <c r="N42" s="22"/>
      <c r="O42" s="22"/>
      <c r="P42" s="22"/>
    </row>
    <row r="43" spans="1:16" ht="39" customHeight="1" thickBot="1" x14ac:dyDescent="0.25">
      <c r="A43" s="22"/>
      <c r="B43" s="40"/>
      <c r="C43" s="1134" t="s">
        <v>542</v>
      </c>
      <c r="D43" s="1134"/>
      <c r="E43" s="1135"/>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u+YsdXcJu0cA5+7AYGA1NTIMYC//xNB7dAvocYCWy4uINdCbFsJlrCvr91+LiQFWRCXM3IoTjGb9iPlvZSZCBA==" saltValue="neDhuUMugSlhHZ+pTAvt5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1415</v>
      </c>
      <c r="L45" s="58">
        <v>1601</v>
      </c>
      <c r="M45" s="58">
        <v>1442</v>
      </c>
      <c r="N45" s="58">
        <v>1569</v>
      </c>
      <c r="O45" s="59">
        <v>1488</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486</v>
      </c>
      <c r="L46" s="62" t="s">
        <v>486</v>
      </c>
      <c r="M46" s="62" t="s">
        <v>486</v>
      </c>
      <c r="N46" s="62" t="s">
        <v>486</v>
      </c>
      <c r="O46" s="63" t="s">
        <v>486</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486</v>
      </c>
      <c r="L47" s="62" t="s">
        <v>486</v>
      </c>
      <c r="M47" s="62" t="s">
        <v>486</v>
      </c>
      <c r="N47" s="62" t="s">
        <v>486</v>
      </c>
      <c r="O47" s="63" t="s">
        <v>486</v>
      </c>
      <c r="P47" s="46"/>
      <c r="Q47" s="46"/>
      <c r="R47" s="46"/>
      <c r="S47" s="46"/>
      <c r="T47" s="46"/>
      <c r="U47" s="46"/>
    </row>
    <row r="48" spans="1:21" ht="30.75" customHeight="1" x14ac:dyDescent="0.2">
      <c r="A48" s="46"/>
      <c r="B48" s="1163"/>
      <c r="C48" s="1164"/>
      <c r="D48" s="60"/>
      <c r="E48" s="1140" t="s">
        <v>13</v>
      </c>
      <c r="F48" s="1140"/>
      <c r="G48" s="1140"/>
      <c r="H48" s="1140"/>
      <c r="I48" s="1140"/>
      <c r="J48" s="1141"/>
      <c r="K48" s="61">
        <v>862</v>
      </c>
      <c r="L48" s="62">
        <v>903</v>
      </c>
      <c r="M48" s="62">
        <v>889</v>
      </c>
      <c r="N48" s="62">
        <v>901</v>
      </c>
      <c r="O48" s="63">
        <v>812</v>
      </c>
      <c r="P48" s="46"/>
      <c r="Q48" s="46"/>
      <c r="R48" s="46"/>
      <c r="S48" s="46"/>
      <c r="T48" s="46"/>
      <c r="U48" s="46"/>
    </row>
    <row r="49" spans="1:21" ht="30.75" customHeight="1" x14ac:dyDescent="0.2">
      <c r="A49" s="46"/>
      <c r="B49" s="1163"/>
      <c r="C49" s="1164"/>
      <c r="D49" s="60"/>
      <c r="E49" s="1140" t="s">
        <v>14</v>
      </c>
      <c r="F49" s="1140"/>
      <c r="G49" s="1140"/>
      <c r="H49" s="1140"/>
      <c r="I49" s="1140"/>
      <c r="J49" s="1141"/>
      <c r="K49" s="61">
        <v>48</v>
      </c>
      <c r="L49" s="62">
        <v>37</v>
      </c>
      <c r="M49" s="62">
        <v>47</v>
      </c>
      <c r="N49" s="62">
        <v>36</v>
      </c>
      <c r="O49" s="63">
        <v>29</v>
      </c>
      <c r="P49" s="46"/>
      <c r="Q49" s="46"/>
      <c r="R49" s="46"/>
      <c r="S49" s="46"/>
      <c r="T49" s="46"/>
      <c r="U49" s="46"/>
    </row>
    <row r="50" spans="1:21" ht="30.75" customHeight="1" x14ac:dyDescent="0.2">
      <c r="A50" s="46"/>
      <c r="B50" s="1163"/>
      <c r="C50" s="1164"/>
      <c r="D50" s="60"/>
      <c r="E50" s="1140" t="s">
        <v>15</v>
      </c>
      <c r="F50" s="1140"/>
      <c r="G50" s="1140"/>
      <c r="H50" s="1140"/>
      <c r="I50" s="1140"/>
      <c r="J50" s="1141"/>
      <c r="K50" s="61" t="s">
        <v>486</v>
      </c>
      <c r="L50" s="62" t="s">
        <v>486</v>
      </c>
      <c r="M50" s="62" t="s">
        <v>486</v>
      </c>
      <c r="N50" s="62" t="s">
        <v>486</v>
      </c>
      <c r="O50" s="63" t="s">
        <v>486</v>
      </c>
      <c r="P50" s="46"/>
      <c r="Q50" s="46"/>
      <c r="R50" s="46"/>
      <c r="S50" s="46"/>
      <c r="T50" s="46"/>
      <c r="U50" s="46"/>
    </row>
    <row r="51" spans="1:21" ht="30.75" customHeight="1" x14ac:dyDescent="0.2">
      <c r="A51" s="46"/>
      <c r="B51" s="1165"/>
      <c r="C51" s="1166"/>
      <c r="D51" s="64"/>
      <c r="E51" s="1140" t="s">
        <v>16</v>
      </c>
      <c r="F51" s="1140"/>
      <c r="G51" s="1140"/>
      <c r="H51" s="1140"/>
      <c r="I51" s="1140"/>
      <c r="J51" s="1141"/>
      <c r="K51" s="61">
        <v>0</v>
      </c>
      <c r="L51" s="62">
        <v>0</v>
      </c>
      <c r="M51" s="62">
        <v>0</v>
      </c>
      <c r="N51" s="62">
        <v>1</v>
      </c>
      <c r="O51" s="63" t="s">
        <v>486</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1593</v>
      </c>
      <c r="L52" s="62">
        <v>1781</v>
      </c>
      <c r="M52" s="62">
        <v>1556</v>
      </c>
      <c r="N52" s="62">
        <v>1602</v>
      </c>
      <c r="O52" s="63">
        <v>1414</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732</v>
      </c>
      <c r="L53" s="67">
        <v>760</v>
      </c>
      <c r="M53" s="67">
        <v>822</v>
      </c>
      <c r="N53" s="67">
        <v>905</v>
      </c>
      <c r="O53" s="68">
        <v>915</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46" t="s">
        <v>24</v>
      </c>
      <c r="C58" s="1147"/>
      <c r="D58" s="1152" t="s">
        <v>25</v>
      </c>
      <c r="E58" s="1153"/>
      <c r="F58" s="1153"/>
      <c r="G58" s="1153"/>
      <c r="H58" s="1153"/>
      <c r="I58" s="1153"/>
      <c r="J58" s="1154"/>
      <c r="K58" s="81">
        <v>0</v>
      </c>
      <c r="L58" s="82">
        <v>0</v>
      </c>
      <c r="M58" s="82">
        <v>0</v>
      </c>
      <c r="N58" s="82">
        <v>0</v>
      </c>
      <c r="O58" s="83">
        <v>0</v>
      </c>
    </row>
    <row r="59" spans="1:21" ht="31.5" customHeight="1" x14ac:dyDescent="0.2">
      <c r="B59" s="1148"/>
      <c r="C59" s="1149"/>
      <c r="D59" s="1155" t="s">
        <v>26</v>
      </c>
      <c r="E59" s="1156"/>
      <c r="F59" s="1156"/>
      <c r="G59" s="1156"/>
      <c r="H59" s="1156"/>
      <c r="I59" s="1156"/>
      <c r="J59" s="1157"/>
      <c r="K59" s="84">
        <v>49</v>
      </c>
      <c r="L59" s="85">
        <v>49</v>
      </c>
      <c r="M59" s="85">
        <v>49</v>
      </c>
      <c r="N59" s="85">
        <v>49</v>
      </c>
      <c r="O59" s="86">
        <v>1049</v>
      </c>
    </row>
    <row r="60" spans="1:21" ht="31.5" customHeight="1" thickBot="1" x14ac:dyDescent="0.25">
      <c r="B60" s="1150"/>
      <c r="C60" s="1151"/>
      <c r="D60" s="1158" t="s">
        <v>27</v>
      </c>
      <c r="E60" s="1159"/>
      <c r="F60" s="1159"/>
      <c r="G60" s="1159"/>
      <c r="H60" s="1159"/>
      <c r="I60" s="1159"/>
      <c r="J60" s="1160"/>
      <c r="K60" s="87">
        <v>0</v>
      </c>
      <c r="L60" s="88">
        <v>0</v>
      </c>
      <c r="M60" s="88">
        <v>0</v>
      </c>
      <c r="N60" s="88">
        <v>0</v>
      </c>
      <c r="O60" s="89">
        <v>1000</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df7uTS5v0tFEFGbFcFeIXjaRXYfPQICtHdt3OwWeczMWKibk+nHTe2J0AtusG4nYITRMuQhozBB/GuPaV1CGdg==" saltValue="ZTTcJuxLXXghU1u9Iory3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election activeCell="I48" sqref="I48"/>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81" t="s">
        <v>30</v>
      </c>
      <c r="C41" s="1182"/>
      <c r="D41" s="103"/>
      <c r="E41" s="1183" t="s">
        <v>31</v>
      </c>
      <c r="F41" s="1183"/>
      <c r="G41" s="1183"/>
      <c r="H41" s="1184"/>
      <c r="I41" s="330">
        <v>13354</v>
      </c>
      <c r="J41" s="331">
        <v>14016</v>
      </c>
      <c r="K41" s="331">
        <v>15671</v>
      </c>
      <c r="L41" s="331">
        <v>15591</v>
      </c>
      <c r="M41" s="332">
        <v>43679</v>
      </c>
    </row>
    <row r="42" spans="2:13" ht="27.75" customHeight="1" x14ac:dyDescent="0.2">
      <c r="B42" s="1171"/>
      <c r="C42" s="1172"/>
      <c r="D42" s="104"/>
      <c r="E42" s="1175" t="s">
        <v>32</v>
      </c>
      <c r="F42" s="1175"/>
      <c r="G42" s="1175"/>
      <c r="H42" s="1176"/>
      <c r="I42" s="333" t="s">
        <v>486</v>
      </c>
      <c r="J42" s="334" t="s">
        <v>486</v>
      </c>
      <c r="K42" s="334" t="s">
        <v>486</v>
      </c>
      <c r="L42" s="334" t="s">
        <v>486</v>
      </c>
      <c r="M42" s="335" t="s">
        <v>486</v>
      </c>
    </row>
    <row r="43" spans="2:13" ht="27.75" customHeight="1" x14ac:dyDescent="0.2">
      <c r="B43" s="1171"/>
      <c r="C43" s="1172"/>
      <c r="D43" s="104"/>
      <c r="E43" s="1175" t="s">
        <v>33</v>
      </c>
      <c r="F43" s="1175"/>
      <c r="G43" s="1175"/>
      <c r="H43" s="1176"/>
      <c r="I43" s="333">
        <v>8542</v>
      </c>
      <c r="J43" s="334">
        <v>7643</v>
      </c>
      <c r="K43" s="334">
        <v>6761</v>
      </c>
      <c r="L43" s="334">
        <v>6831</v>
      </c>
      <c r="M43" s="335">
        <v>6383</v>
      </c>
    </row>
    <row r="44" spans="2:13" ht="27.75" customHeight="1" x14ac:dyDescent="0.2">
      <c r="B44" s="1171"/>
      <c r="C44" s="1172"/>
      <c r="D44" s="104"/>
      <c r="E44" s="1175" t="s">
        <v>34</v>
      </c>
      <c r="F44" s="1175"/>
      <c r="G44" s="1175"/>
      <c r="H44" s="1176"/>
      <c r="I44" s="333">
        <v>195</v>
      </c>
      <c r="J44" s="334">
        <v>147</v>
      </c>
      <c r="K44" s="334">
        <v>101</v>
      </c>
      <c r="L44" s="334">
        <v>68</v>
      </c>
      <c r="M44" s="335">
        <v>195</v>
      </c>
    </row>
    <row r="45" spans="2:13" ht="27.75" customHeight="1" x14ac:dyDescent="0.2">
      <c r="B45" s="1171"/>
      <c r="C45" s="1172"/>
      <c r="D45" s="104"/>
      <c r="E45" s="1175" t="s">
        <v>35</v>
      </c>
      <c r="F45" s="1175"/>
      <c r="G45" s="1175"/>
      <c r="H45" s="1176"/>
      <c r="I45" s="333">
        <v>1552</v>
      </c>
      <c r="J45" s="334">
        <v>1575</v>
      </c>
      <c r="K45" s="334">
        <v>1595</v>
      </c>
      <c r="L45" s="334">
        <v>1641</v>
      </c>
      <c r="M45" s="335">
        <v>1633</v>
      </c>
    </row>
    <row r="46" spans="2:13" ht="27.75" customHeight="1" x14ac:dyDescent="0.2">
      <c r="B46" s="1171"/>
      <c r="C46" s="1172"/>
      <c r="D46" s="105"/>
      <c r="E46" s="1175" t="s">
        <v>36</v>
      </c>
      <c r="F46" s="1175"/>
      <c r="G46" s="1175"/>
      <c r="H46" s="1176"/>
      <c r="I46" s="333" t="s">
        <v>486</v>
      </c>
      <c r="J46" s="334" t="s">
        <v>486</v>
      </c>
      <c r="K46" s="334" t="s">
        <v>486</v>
      </c>
      <c r="L46" s="334" t="s">
        <v>486</v>
      </c>
      <c r="M46" s="335" t="s">
        <v>486</v>
      </c>
    </row>
    <row r="47" spans="2:13" ht="27.75" customHeight="1" x14ac:dyDescent="0.2">
      <c r="B47" s="1171"/>
      <c r="C47" s="1172"/>
      <c r="D47" s="106"/>
      <c r="E47" s="1185" t="s">
        <v>37</v>
      </c>
      <c r="F47" s="1186"/>
      <c r="G47" s="1186"/>
      <c r="H47" s="1187"/>
      <c r="I47" s="333" t="s">
        <v>486</v>
      </c>
      <c r="J47" s="334" t="s">
        <v>486</v>
      </c>
      <c r="K47" s="334" t="s">
        <v>486</v>
      </c>
      <c r="L47" s="334" t="s">
        <v>486</v>
      </c>
      <c r="M47" s="335" t="s">
        <v>486</v>
      </c>
    </row>
    <row r="48" spans="2:13" ht="27.75" customHeight="1" x14ac:dyDescent="0.2">
      <c r="B48" s="1171"/>
      <c r="C48" s="1172"/>
      <c r="D48" s="104"/>
      <c r="E48" s="1175" t="s">
        <v>38</v>
      </c>
      <c r="F48" s="1175"/>
      <c r="G48" s="1175"/>
      <c r="H48" s="1176"/>
      <c r="I48" s="333" t="s">
        <v>486</v>
      </c>
      <c r="J48" s="334" t="s">
        <v>486</v>
      </c>
      <c r="K48" s="334" t="s">
        <v>486</v>
      </c>
      <c r="L48" s="334" t="s">
        <v>486</v>
      </c>
      <c r="M48" s="335" t="s">
        <v>486</v>
      </c>
    </row>
    <row r="49" spans="2:13" ht="27.75" customHeight="1" x14ac:dyDescent="0.2">
      <c r="B49" s="1173"/>
      <c r="C49" s="1174"/>
      <c r="D49" s="104"/>
      <c r="E49" s="1175" t="s">
        <v>39</v>
      </c>
      <c r="F49" s="1175"/>
      <c r="G49" s="1175"/>
      <c r="H49" s="1176"/>
      <c r="I49" s="333" t="s">
        <v>486</v>
      </c>
      <c r="J49" s="334" t="s">
        <v>486</v>
      </c>
      <c r="K49" s="334" t="s">
        <v>486</v>
      </c>
      <c r="L49" s="334" t="s">
        <v>486</v>
      </c>
      <c r="M49" s="335" t="s">
        <v>486</v>
      </c>
    </row>
    <row r="50" spans="2:13" ht="27.75" customHeight="1" x14ac:dyDescent="0.2">
      <c r="B50" s="1169" t="s">
        <v>40</v>
      </c>
      <c r="C50" s="1170"/>
      <c r="D50" s="107"/>
      <c r="E50" s="1175" t="s">
        <v>41</v>
      </c>
      <c r="F50" s="1175"/>
      <c r="G50" s="1175"/>
      <c r="H50" s="1176"/>
      <c r="I50" s="333">
        <v>5800</v>
      </c>
      <c r="J50" s="334">
        <v>6382</v>
      </c>
      <c r="K50" s="334">
        <v>6506</v>
      </c>
      <c r="L50" s="334">
        <v>9613</v>
      </c>
      <c r="M50" s="335">
        <v>13999</v>
      </c>
    </row>
    <row r="51" spans="2:13" ht="27.75" customHeight="1" x14ac:dyDescent="0.2">
      <c r="B51" s="1171"/>
      <c r="C51" s="1172"/>
      <c r="D51" s="104"/>
      <c r="E51" s="1175" t="s">
        <v>42</v>
      </c>
      <c r="F51" s="1175"/>
      <c r="G51" s="1175"/>
      <c r="H51" s="1176"/>
      <c r="I51" s="333">
        <v>763</v>
      </c>
      <c r="J51" s="334">
        <v>708</v>
      </c>
      <c r="K51" s="334">
        <v>654</v>
      </c>
      <c r="L51" s="334">
        <v>596</v>
      </c>
      <c r="M51" s="335">
        <v>508</v>
      </c>
    </row>
    <row r="52" spans="2:13" ht="27.75" customHeight="1" x14ac:dyDescent="0.2">
      <c r="B52" s="1173"/>
      <c r="C52" s="1174"/>
      <c r="D52" s="104"/>
      <c r="E52" s="1175" t="s">
        <v>43</v>
      </c>
      <c r="F52" s="1175"/>
      <c r="G52" s="1175"/>
      <c r="H52" s="1176"/>
      <c r="I52" s="333">
        <v>14553</v>
      </c>
      <c r="J52" s="334">
        <v>14662</v>
      </c>
      <c r="K52" s="334">
        <v>15462</v>
      </c>
      <c r="L52" s="334">
        <v>15028</v>
      </c>
      <c r="M52" s="335">
        <v>41725</v>
      </c>
    </row>
    <row r="53" spans="2:13" ht="27.75" customHeight="1" thickBot="1" x14ac:dyDescent="0.25">
      <c r="B53" s="1177" t="s">
        <v>19</v>
      </c>
      <c r="C53" s="1178"/>
      <c r="D53" s="108"/>
      <c r="E53" s="1179" t="s">
        <v>44</v>
      </c>
      <c r="F53" s="1179"/>
      <c r="G53" s="1179"/>
      <c r="H53" s="1180"/>
      <c r="I53" s="336">
        <v>2528</v>
      </c>
      <c r="J53" s="337">
        <v>1629</v>
      </c>
      <c r="K53" s="337">
        <v>1506</v>
      </c>
      <c r="L53" s="337">
        <v>-1106</v>
      </c>
      <c r="M53" s="338">
        <v>-4342</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nZYezK+vsvykchj8e2DgIq3xrxbI5+3ExtnrXCp4XJk0LlepoD/mFG69x/GVBxqk29F3UpybDyMLMHQWUn97UQ==" saltValue="WZIPOXf4UEAaB2QVD8G1x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61" sqref="H61"/>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196" t="s">
        <v>46</v>
      </c>
      <c r="D55" s="1196"/>
      <c r="E55" s="1197"/>
      <c r="F55" s="339">
        <v>3162</v>
      </c>
      <c r="G55" s="339">
        <v>1074</v>
      </c>
      <c r="H55" s="340">
        <v>2732</v>
      </c>
    </row>
    <row r="56" spans="2:8" ht="52.5" customHeight="1" x14ac:dyDescent="0.2">
      <c r="B56" s="120"/>
      <c r="C56" s="1198" t="s">
        <v>47</v>
      </c>
      <c r="D56" s="1198"/>
      <c r="E56" s="1199"/>
      <c r="F56" s="341">
        <v>49</v>
      </c>
      <c r="G56" s="341">
        <v>1049</v>
      </c>
      <c r="H56" s="342">
        <v>1049</v>
      </c>
    </row>
    <row r="57" spans="2:8" ht="53.25" customHeight="1" x14ac:dyDescent="0.2">
      <c r="B57" s="120"/>
      <c r="C57" s="1200" t="s">
        <v>48</v>
      </c>
      <c r="D57" s="1200"/>
      <c r="E57" s="1201"/>
      <c r="F57" s="343">
        <v>2566</v>
      </c>
      <c r="G57" s="343">
        <v>6714</v>
      </c>
      <c r="H57" s="344">
        <v>9690</v>
      </c>
    </row>
    <row r="58" spans="2:8" ht="45.75" customHeight="1" x14ac:dyDescent="0.2">
      <c r="B58" s="121"/>
      <c r="C58" s="1188" t="s">
        <v>560</v>
      </c>
      <c r="D58" s="1189"/>
      <c r="E58" s="1190"/>
      <c r="F58" s="345">
        <v>0</v>
      </c>
      <c r="G58" s="345">
        <v>4000</v>
      </c>
      <c r="H58" s="346">
        <v>8089</v>
      </c>
    </row>
    <row r="59" spans="2:8" ht="45.75" customHeight="1" x14ac:dyDescent="0.2">
      <c r="B59" s="121"/>
      <c r="C59" s="1188" t="s">
        <v>561</v>
      </c>
      <c r="D59" s="1189"/>
      <c r="E59" s="1190"/>
      <c r="F59" s="345">
        <v>240</v>
      </c>
      <c r="G59" s="345">
        <v>1004</v>
      </c>
      <c r="H59" s="346">
        <v>900</v>
      </c>
    </row>
    <row r="60" spans="2:8" ht="45.75" customHeight="1" x14ac:dyDescent="0.2">
      <c r="B60" s="121"/>
      <c r="C60" s="1188" t="s">
        <v>562</v>
      </c>
      <c r="D60" s="1189"/>
      <c r="E60" s="1190"/>
      <c r="F60" s="345">
        <v>238</v>
      </c>
      <c r="G60" s="345">
        <v>218</v>
      </c>
      <c r="H60" s="346">
        <v>201</v>
      </c>
    </row>
    <row r="61" spans="2:8" ht="45.75" customHeight="1" x14ac:dyDescent="0.2">
      <c r="B61" s="121"/>
      <c r="C61" s="1188" t="s">
        <v>563</v>
      </c>
      <c r="D61" s="1189"/>
      <c r="E61" s="1190"/>
      <c r="F61" s="345">
        <v>168</v>
      </c>
      <c r="G61" s="345">
        <v>175</v>
      </c>
      <c r="H61" s="346">
        <v>159</v>
      </c>
    </row>
    <row r="62" spans="2:8" ht="45.75" customHeight="1" thickBot="1" x14ac:dyDescent="0.25">
      <c r="B62" s="122"/>
      <c r="C62" s="1191" t="s">
        <v>564</v>
      </c>
      <c r="D62" s="1192"/>
      <c r="E62" s="1193"/>
      <c r="F62" s="347">
        <v>159</v>
      </c>
      <c r="G62" s="347">
        <v>134</v>
      </c>
      <c r="H62" s="348">
        <v>125</v>
      </c>
    </row>
    <row r="63" spans="2:8" ht="52.5" customHeight="1" thickBot="1" x14ac:dyDescent="0.25">
      <c r="B63" s="123"/>
      <c r="C63" s="1194" t="s">
        <v>49</v>
      </c>
      <c r="D63" s="1194"/>
      <c r="E63" s="1195"/>
      <c r="F63" s="349">
        <v>5777</v>
      </c>
      <c r="G63" s="349">
        <v>8836</v>
      </c>
      <c r="H63" s="350">
        <v>13471</v>
      </c>
    </row>
    <row r="64" spans="2:8" ht="13" x14ac:dyDescent="0.2"/>
  </sheetData>
  <sheetProtection algorithmName="SHA-512" hashValue="tPKmD3KDxwwdr99AZ/xqk/aIrXRIJdnoK/3pavZLwbMqHI21dsJFb2mgVxMlWfb5AtS5Gi8swQXeWPX+PPbVVg==" saltValue="SSdKph4cYjQc9GgryFqNi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38471-8DC5-4E50-A84F-0F66DE1F6481}">
  <sheetPr>
    <pageSetUpPr fitToPage="1"/>
  </sheetPr>
  <dimension ref="A1:DE85"/>
  <sheetViews>
    <sheetView showGridLines="0" tabSelected="1"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566</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567</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568</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569</v>
      </c>
      <c r="AO51" s="1230"/>
      <c r="AP51" s="1230"/>
      <c r="AQ51" s="1230"/>
      <c r="AR51" s="1230"/>
      <c r="AS51" s="1230"/>
      <c r="AT51" s="1230"/>
      <c r="AU51" s="1230"/>
      <c r="AV51" s="1230"/>
      <c r="AW51" s="1230"/>
      <c r="AX51" s="1230"/>
      <c r="AY51" s="1230"/>
      <c r="AZ51" s="1230"/>
      <c r="BA51" s="1230"/>
      <c r="BB51" s="1230" t="s">
        <v>570</v>
      </c>
      <c r="BC51" s="1230"/>
      <c r="BD51" s="1230"/>
      <c r="BE51" s="1230"/>
      <c r="BF51" s="1230"/>
      <c r="BG51" s="1230"/>
      <c r="BH51" s="1230"/>
      <c r="BI51" s="1230"/>
      <c r="BJ51" s="1230"/>
      <c r="BK51" s="1230"/>
      <c r="BL51" s="1230"/>
      <c r="BM51" s="1230"/>
      <c r="BN51" s="1230"/>
      <c r="BO51" s="1230"/>
      <c r="BP51" s="1231">
        <v>47.5</v>
      </c>
      <c r="BQ51" s="1231"/>
      <c r="BR51" s="1231"/>
      <c r="BS51" s="1231"/>
      <c r="BT51" s="1231"/>
      <c r="BU51" s="1231"/>
      <c r="BV51" s="1231"/>
      <c r="BW51" s="1231"/>
      <c r="BX51" s="1231">
        <v>28.8</v>
      </c>
      <c r="BY51" s="1231"/>
      <c r="BZ51" s="1231"/>
      <c r="CA51" s="1231"/>
      <c r="CB51" s="1231"/>
      <c r="CC51" s="1231"/>
      <c r="CD51" s="1231"/>
      <c r="CE51" s="1231"/>
      <c r="CF51" s="1231">
        <v>27.8</v>
      </c>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571</v>
      </c>
      <c r="BC53" s="1230"/>
      <c r="BD53" s="1230"/>
      <c r="BE53" s="1230"/>
      <c r="BF53" s="1230"/>
      <c r="BG53" s="1230"/>
      <c r="BH53" s="1230"/>
      <c r="BI53" s="1230"/>
      <c r="BJ53" s="1230"/>
      <c r="BK53" s="1230"/>
      <c r="BL53" s="1230"/>
      <c r="BM53" s="1230"/>
      <c r="BN53" s="1230"/>
      <c r="BO53" s="1230"/>
      <c r="BP53" s="1231">
        <v>58.1</v>
      </c>
      <c r="BQ53" s="1231"/>
      <c r="BR53" s="1231"/>
      <c r="BS53" s="1231"/>
      <c r="BT53" s="1231"/>
      <c r="BU53" s="1231"/>
      <c r="BV53" s="1231"/>
      <c r="BW53" s="1231"/>
      <c r="BX53" s="1231">
        <v>59.8</v>
      </c>
      <c r="BY53" s="1231"/>
      <c r="BZ53" s="1231"/>
      <c r="CA53" s="1231"/>
      <c r="CB53" s="1231"/>
      <c r="CC53" s="1231"/>
      <c r="CD53" s="1231"/>
      <c r="CE53" s="1231"/>
      <c r="CF53" s="1231">
        <v>61.1</v>
      </c>
      <c r="CG53" s="1231"/>
      <c r="CH53" s="1231"/>
      <c r="CI53" s="1231"/>
      <c r="CJ53" s="1231"/>
      <c r="CK53" s="1231"/>
      <c r="CL53" s="1231"/>
      <c r="CM53" s="1231"/>
      <c r="CN53" s="1231">
        <v>62.8</v>
      </c>
      <c r="CO53" s="1231"/>
      <c r="CP53" s="1231"/>
      <c r="CQ53" s="1231"/>
      <c r="CR53" s="1231"/>
      <c r="CS53" s="1231"/>
      <c r="CT53" s="1231"/>
      <c r="CU53" s="1231"/>
      <c r="CV53" s="1231">
        <v>64.599999999999994</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572</v>
      </c>
      <c r="AO55" s="1226"/>
      <c r="AP55" s="1226"/>
      <c r="AQ55" s="1226"/>
      <c r="AR55" s="1226"/>
      <c r="AS55" s="1226"/>
      <c r="AT55" s="1226"/>
      <c r="AU55" s="1226"/>
      <c r="AV55" s="1226"/>
      <c r="AW55" s="1226"/>
      <c r="AX55" s="1226"/>
      <c r="AY55" s="1226"/>
      <c r="AZ55" s="1226"/>
      <c r="BA55" s="1226"/>
      <c r="BB55" s="1230" t="s">
        <v>570</v>
      </c>
      <c r="BC55" s="1230"/>
      <c r="BD55" s="1230"/>
      <c r="BE55" s="1230"/>
      <c r="BF55" s="1230"/>
      <c r="BG55" s="1230"/>
      <c r="BH55" s="1230"/>
      <c r="BI55" s="1230"/>
      <c r="BJ55" s="1230"/>
      <c r="BK55" s="1230"/>
      <c r="BL55" s="1230"/>
      <c r="BM55" s="1230"/>
      <c r="BN55" s="1230"/>
      <c r="BO55" s="1230"/>
      <c r="BP55" s="1231">
        <v>41.5</v>
      </c>
      <c r="BQ55" s="1231"/>
      <c r="BR55" s="1231"/>
      <c r="BS55" s="1231"/>
      <c r="BT55" s="1231"/>
      <c r="BU55" s="1231"/>
      <c r="BV55" s="1231"/>
      <c r="BW55" s="1231"/>
      <c r="BX55" s="1231">
        <v>25.2</v>
      </c>
      <c r="BY55" s="1231"/>
      <c r="BZ55" s="1231"/>
      <c r="CA55" s="1231"/>
      <c r="CB55" s="1231"/>
      <c r="CC55" s="1231"/>
      <c r="CD55" s="1231"/>
      <c r="CE55" s="1231"/>
      <c r="CF55" s="1231">
        <v>15.7</v>
      </c>
      <c r="CG55" s="1231"/>
      <c r="CH55" s="1231"/>
      <c r="CI55" s="1231"/>
      <c r="CJ55" s="1231"/>
      <c r="CK55" s="1231"/>
      <c r="CL55" s="1231"/>
      <c r="CM55" s="1231"/>
      <c r="CN55" s="1231">
        <v>10.199999999999999</v>
      </c>
      <c r="CO55" s="1231"/>
      <c r="CP55" s="1231"/>
      <c r="CQ55" s="1231"/>
      <c r="CR55" s="1231"/>
      <c r="CS55" s="1231"/>
      <c r="CT55" s="1231"/>
      <c r="CU55" s="1231"/>
      <c r="CV55" s="1231">
        <v>10.5</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571</v>
      </c>
      <c r="BC57" s="1230"/>
      <c r="BD57" s="1230"/>
      <c r="BE57" s="1230"/>
      <c r="BF57" s="1230"/>
      <c r="BG57" s="1230"/>
      <c r="BH57" s="1230"/>
      <c r="BI57" s="1230"/>
      <c r="BJ57" s="1230"/>
      <c r="BK57" s="1230"/>
      <c r="BL57" s="1230"/>
      <c r="BM57" s="1230"/>
      <c r="BN57" s="1230"/>
      <c r="BO57" s="1230"/>
      <c r="BP57" s="1231">
        <v>61.7</v>
      </c>
      <c r="BQ57" s="1231"/>
      <c r="BR57" s="1231"/>
      <c r="BS57" s="1231"/>
      <c r="BT57" s="1231"/>
      <c r="BU57" s="1231"/>
      <c r="BV57" s="1231"/>
      <c r="BW57" s="1231"/>
      <c r="BX57" s="1231">
        <v>62.5</v>
      </c>
      <c r="BY57" s="1231"/>
      <c r="BZ57" s="1231"/>
      <c r="CA57" s="1231"/>
      <c r="CB57" s="1231"/>
      <c r="CC57" s="1231"/>
      <c r="CD57" s="1231"/>
      <c r="CE57" s="1231"/>
      <c r="CF57" s="1231">
        <v>64.3</v>
      </c>
      <c r="CG57" s="1231"/>
      <c r="CH57" s="1231"/>
      <c r="CI57" s="1231"/>
      <c r="CJ57" s="1231"/>
      <c r="CK57" s="1231"/>
      <c r="CL57" s="1231"/>
      <c r="CM57" s="1231"/>
      <c r="CN57" s="1231">
        <v>64.7</v>
      </c>
      <c r="CO57" s="1231"/>
      <c r="CP57" s="1231"/>
      <c r="CQ57" s="1231"/>
      <c r="CR57" s="1231"/>
      <c r="CS57" s="1231"/>
      <c r="CT57" s="1231"/>
      <c r="CU57" s="1231"/>
      <c r="CV57" s="1231">
        <v>65.7</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573</v>
      </c>
    </row>
    <row r="64" spans="1:109" ht="13" x14ac:dyDescent="0.2">
      <c r="B64" s="247"/>
      <c r="G64" s="1208"/>
      <c r="I64" s="1240"/>
      <c r="J64" s="1240"/>
      <c r="K64" s="1240"/>
      <c r="L64" s="1240"/>
      <c r="M64" s="1240"/>
      <c r="N64" s="1241"/>
      <c r="AM64" s="1208"/>
      <c r="AN64" s="1208" t="s">
        <v>566</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574</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568</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569</v>
      </c>
      <c r="AO73" s="1230"/>
      <c r="AP73" s="1230"/>
      <c r="AQ73" s="1230"/>
      <c r="AR73" s="1230"/>
      <c r="AS73" s="1230"/>
      <c r="AT73" s="1230"/>
      <c r="AU73" s="1230"/>
      <c r="AV73" s="1230"/>
      <c r="AW73" s="1230"/>
      <c r="AX73" s="1230"/>
      <c r="AY73" s="1230"/>
      <c r="AZ73" s="1230"/>
      <c r="BA73" s="1230"/>
      <c r="BB73" s="1230" t="s">
        <v>570</v>
      </c>
      <c r="BC73" s="1230"/>
      <c r="BD73" s="1230"/>
      <c r="BE73" s="1230"/>
      <c r="BF73" s="1230"/>
      <c r="BG73" s="1230"/>
      <c r="BH73" s="1230"/>
      <c r="BI73" s="1230"/>
      <c r="BJ73" s="1230"/>
      <c r="BK73" s="1230"/>
      <c r="BL73" s="1230"/>
      <c r="BM73" s="1230"/>
      <c r="BN73" s="1230"/>
      <c r="BO73" s="1230"/>
      <c r="BP73" s="1231">
        <v>47.5</v>
      </c>
      <c r="BQ73" s="1231"/>
      <c r="BR73" s="1231"/>
      <c r="BS73" s="1231"/>
      <c r="BT73" s="1231"/>
      <c r="BU73" s="1231"/>
      <c r="BV73" s="1231"/>
      <c r="BW73" s="1231"/>
      <c r="BX73" s="1231">
        <v>28.8</v>
      </c>
      <c r="BY73" s="1231"/>
      <c r="BZ73" s="1231"/>
      <c r="CA73" s="1231"/>
      <c r="CB73" s="1231"/>
      <c r="CC73" s="1231"/>
      <c r="CD73" s="1231"/>
      <c r="CE73" s="1231"/>
      <c r="CF73" s="1231">
        <v>27.8</v>
      </c>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575</v>
      </c>
      <c r="BC75" s="1230"/>
      <c r="BD75" s="1230"/>
      <c r="BE75" s="1230"/>
      <c r="BF75" s="1230"/>
      <c r="BG75" s="1230"/>
      <c r="BH75" s="1230"/>
      <c r="BI75" s="1230"/>
      <c r="BJ75" s="1230"/>
      <c r="BK75" s="1230"/>
      <c r="BL75" s="1230"/>
      <c r="BM75" s="1230"/>
      <c r="BN75" s="1230"/>
      <c r="BO75" s="1230"/>
      <c r="BP75" s="1231">
        <v>13.7</v>
      </c>
      <c r="BQ75" s="1231"/>
      <c r="BR75" s="1231"/>
      <c r="BS75" s="1231"/>
      <c r="BT75" s="1231"/>
      <c r="BU75" s="1231"/>
      <c r="BV75" s="1231"/>
      <c r="BW75" s="1231"/>
      <c r="BX75" s="1231">
        <v>13.6</v>
      </c>
      <c r="BY75" s="1231"/>
      <c r="BZ75" s="1231"/>
      <c r="CA75" s="1231"/>
      <c r="CB75" s="1231"/>
      <c r="CC75" s="1231"/>
      <c r="CD75" s="1231"/>
      <c r="CE75" s="1231"/>
      <c r="CF75" s="1231">
        <v>14.1</v>
      </c>
      <c r="CG75" s="1231"/>
      <c r="CH75" s="1231"/>
      <c r="CI75" s="1231"/>
      <c r="CJ75" s="1231"/>
      <c r="CK75" s="1231"/>
      <c r="CL75" s="1231"/>
      <c r="CM75" s="1231"/>
      <c r="CN75" s="1231">
        <v>15.1</v>
      </c>
      <c r="CO75" s="1231"/>
      <c r="CP75" s="1231"/>
      <c r="CQ75" s="1231"/>
      <c r="CR75" s="1231"/>
      <c r="CS75" s="1231"/>
      <c r="CT75" s="1231"/>
      <c r="CU75" s="1231"/>
      <c r="CV75" s="1231">
        <v>16.3</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572</v>
      </c>
      <c r="AO77" s="1226"/>
      <c r="AP77" s="1226"/>
      <c r="AQ77" s="1226"/>
      <c r="AR77" s="1226"/>
      <c r="AS77" s="1226"/>
      <c r="AT77" s="1226"/>
      <c r="AU77" s="1226"/>
      <c r="AV77" s="1226"/>
      <c r="AW77" s="1226"/>
      <c r="AX77" s="1226"/>
      <c r="AY77" s="1226"/>
      <c r="AZ77" s="1226"/>
      <c r="BA77" s="1226"/>
      <c r="BB77" s="1230" t="s">
        <v>570</v>
      </c>
      <c r="BC77" s="1230"/>
      <c r="BD77" s="1230"/>
      <c r="BE77" s="1230"/>
      <c r="BF77" s="1230"/>
      <c r="BG77" s="1230"/>
      <c r="BH77" s="1230"/>
      <c r="BI77" s="1230"/>
      <c r="BJ77" s="1230"/>
      <c r="BK77" s="1230"/>
      <c r="BL77" s="1230"/>
      <c r="BM77" s="1230"/>
      <c r="BN77" s="1230"/>
      <c r="BO77" s="1230"/>
      <c r="BP77" s="1231">
        <v>41.5</v>
      </c>
      <c r="BQ77" s="1231"/>
      <c r="BR77" s="1231"/>
      <c r="BS77" s="1231"/>
      <c r="BT77" s="1231"/>
      <c r="BU77" s="1231"/>
      <c r="BV77" s="1231"/>
      <c r="BW77" s="1231"/>
      <c r="BX77" s="1231">
        <v>25.2</v>
      </c>
      <c r="BY77" s="1231"/>
      <c r="BZ77" s="1231"/>
      <c r="CA77" s="1231"/>
      <c r="CB77" s="1231"/>
      <c r="CC77" s="1231"/>
      <c r="CD77" s="1231"/>
      <c r="CE77" s="1231"/>
      <c r="CF77" s="1231">
        <v>15.7</v>
      </c>
      <c r="CG77" s="1231"/>
      <c r="CH77" s="1231"/>
      <c r="CI77" s="1231"/>
      <c r="CJ77" s="1231"/>
      <c r="CK77" s="1231"/>
      <c r="CL77" s="1231"/>
      <c r="CM77" s="1231"/>
      <c r="CN77" s="1231">
        <v>10.199999999999999</v>
      </c>
      <c r="CO77" s="1231"/>
      <c r="CP77" s="1231"/>
      <c r="CQ77" s="1231"/>
      <c r="CR77" s="1231"/>
      <c r="CS77" s="1231"/>
      <c r="CT77" s="1231"/>
      <c r="CU77" s="1231"/>
      <c r="CV77" s="1231">
        <v>10.5</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575</v>
      </c>
      <c r="BC79" s="1230"/>
      <c r="BD79" s="1230"/>
      <c r="BE79" s="1230"/>
      <c r="BF79" s="1230"/>
      <c r="BG79" s="1230"/>
      <c r="BH79" s="1230"/>
      <c r="BI79" s="1230"/>
      <c r="BJ79" s="1230"/>
      <c r="BK79" s="1230"/>
      <c r="BL79" s="1230"/>
      <c r="BM79" s="1230"/>
      <c r="BN79" s="1230"/>
      <c r="BO79" s="1230"/>
      <c r="BP79" s="1231">
        <v>9.1999999999999993</v>
      </c>
      <c r="BQ79" s="1231"/>
      <c r="BR79" s="1231"/>
      <c r="BS79" s="1231"/>
      <c r="BT79" s="1231"/>
      <c r="BU79" s="1231"/>
      <c r="BV79" s="1231"/>
      <c r="BW79" s="1231"/>
      <c r="BX79" s="1231">
        <v>8.9</v>
      </c>
      <c r="BY79" s="1231"/>
      <c r="BZ79" s="1231"/>
      <c r="CA79" s="1231"/>
      <c r="CB79" s="1231"/>
      <c r="CC79" s="1231"/>
      <c r="CD79" s="1231"/>
      <c r="CE79" s="1231"/>
      <c r="CF79" s="1231">
        <v>8.9</v>
      </c>
      <c r="CG79" s="1231"/>
      <c r="CH79" s="1231"/>
      <c r="CI79" s="1231"/>
      <c r="CJ79" s="1231"/>
      <c r="CK79" s="1231"/>
      <c r="CL79" s="1231"/>
      <c r="CM79" s="1231"/>
      <c r="CN79" s="1231">
        <v>9</v>
      </c>
      <c r="CO79" s="1231"/>
      <c r="CP79" s="1231"/>
      <c r="CQ79" s="1231"/>
      <c r="CR79" s="1231"/>
      <c r="CS79" s="1231"/>
      <c r="CT79" s="1231"/>
      <c r="CU79" s="1231"/>
      <c r="CV79" s="1231">
        <v>8.9</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JtsxW2ehtfMYT/9rgtue1e8oaP9sElFk8s0xWiGMmHkj3PGuCQqYEQ0vF98vSl6aca5K2otFkLboBqwn+rn6/g==" saltValue="MnKBflCnea4/ZqQRFZa2E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8BAAB-69BB-4D6E-8629-3C238CCAF70E}">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EL3z2geagkh4sKoSo6RcIpojL1HsQ2eFP8KDr7L48IrRw3dJApNl7AEqXtqA7t4LLH8YcYKrhmnUy5XwK0lozw==" saltValue="eEgAM9EvU5gqSpR0zkN/W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37E48-E344-413A-B118-E7992D485517}">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n6SBoGzEutDeECQBFs9+l1ONCnsDWlsto0ss88saOUmtNASUeHWur4VbcGZlIX+4HyYrjtIiV7PGUGE8F1G4Yw==" saltValue="WK8F3WI0Vvu7GvFUx68nF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163468</v>
      </c>
      <c r="E3" s="142"/>
      <c r="F3" s="143">
        <v>92632</v>
      </c>
      <c r="G3" s="144"/>
      <c r="H3" s="145"/>
    </row>
    <row r="4" spans="1:8" x14ac:dyDescent="0.2">
      <c r="A4" s="146"/>
      <c r="B4" s="147"/>
      <c r="C4" s="148"/>
      <c r="D4" s="149">
        <v>76859</v>
      </c>
      <c r="E4" s="150"/>
      <c r="F4" s="151">
        <v>47978</v>
      </c>
      <c r="G4" s="152"/>
      <c r="H4" s="153"/>
    </row>
    <row r="5" spans="1:8" x14ac:dyDescent="0.2">
      <c r="A5" s="134" t="s">
        <v>519</v>
      </c>
      <c r="B5" s="139"/>
      <c r="C5" s="140"/>
      <c r="D5" s="141">
        <v>202847</v>
      </c>
      <c r="E5" s="142"/>
      <c r="F5" s="143">
        <v>96469</v>
      </c>
      <c r="G5" s="144"/>
      <c r="H5" s="145"/>
    </row>
    <row r="6" spans="1:8" x14ac:dyDescent="0.2">
      <c r="A6" s="146"/>
      <c r="B6" s="147"/>
      <c r="C6" s="148"/>
      <c r="D6" s="149">
        <v>107460</v>
      </c>
      <c r="E6" s="150"/>
      <c r="F6" s="151">
        <v>49775</v>
      </c>
      <c r="G6" s="152"/>
      <c r="H6" s="153"/>
    </row>
    <row r="7" spans="1:8" x14ac:dyDescent="0.2">
      <c r="A7" s="134" t="s">
        <v>520</v>
      </c>
      <c r="B7" s="139"/>
      <c r="C7" s="140"/>
      <c r="D7" s="141">
        <v>269372</v>
      </c>
      <c r="E7" s="142"/>
      <c r="F7" s="143">
        <v>85743</v>
      </c>
      <c r="G7" s="144"/>
      <c r="H7" s="145"/>
    </row>
    <row r="8" spans="1:8" x14ac:dyDescent="0.2">
      <c r="A8" s="146"/>
      <c r="B8" s="147"/>
      <c r="C8" s="148"/>
      <c r="D8" s="149">
        <v>197836</v>
      </c>
      <c r="E8" s="150"/>
      <c r="F8" s="151">
        <v>45231</v>
      </c>
      <c r="G8" s="152"/>
      <c r="H8" s="153"/>
    </row>
    <row r="9" spans="1:8" x14ac:dyDescent="0.2">
      <c r="A9" s="134" t="s">
        <v>521</v>
      </c>
      <c r="B9" s="139"/>
      <c r="C9" s="140"/>
      <c r="D9" s="141">
        <v>130042</v>
      </c>
      <c r="E9" s="142"/>
      <c r="F9" s="143">
        <v>92509</v>
      </c>
      <c r="G9" s="144"/>
      <c r="H9" s="145"/>
    </row>
    <row r="10" spans="1:8" x14ac:dyDescent="0.2">
      <c r="A10" s="146"/>
      <c r="B10" s="147"/>
      <c r="C10" s="148"/>
      <c r="D10" s="149">
        <v>56340</v>
      </c>
      <c r="E10" s="150"/>
      <c r="F10" s="151">
        <v>52274</v>
      </c>
      <c r="G10" s="152"/>
      <c r="H10" s="153"/>
    </row>
    <row r="11" spans="1:8" x14ac:dyDescent="0.2">
      <c r="A11" s="134" t="s">
        <v>522</v>
      </c>
      <c r="B11" s="139"/>
      <c r="C11" s="140"/>
      <c r="D11" s="141">
        <v>86579</v>
      </c>
      <c r="E11" s="142"/>
      <c r="F11" s="143">
        <v>98544</v>
      </c>
      <c r="G11" s="144"/>
      <c r="H11" s="145"/>
    </row>
    <row r="12" spans="1:8" x14ac:dyDescent="0.2">
      <c r="A12" s="146"/>
      <c r="B12" s="147"/>
      <c r="C12" s="154"/>
      <c r="D12" s="149">
        <v>27921</v>
      </c>
      <c r="E12" s="150"/>
      <c r="F12" s="151">
        <v>55816</v>
      </c>
      <c r="G12" s="152"/>
      <c r="H12" s="153"/>
    </row>
    <row r="13" spans="1:8" x14ac:dyDescent="0.2">
      <c r="A13" s="134"/>
      <c r="B13" s="139"/>
      <c r="C13" s="140"/>
      <c r="D13" s="141">
        <v>170462</v>
      </c>
      <c r="E13" s="142"/>
      <c r="F13" s="143">
        <v>93179</v>
      </c>
      <c r="G13" s="155"/>
      <c r="H13" s="145"/>
    </row>
    <row r="14" spans="1:8" x14ac:dyDescent="0.2">
      <c r="A14" s="146"/>
      <c r="B14" s="147"/>
      <c r="C14" s="148"/>
      <c r="D14" s="149">
        <v>93283</v>
      </c>
      <c r="E14" s="150"/>
      <c r="F14" s="151">
        <v>50215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6.44</v>
      </c>
      <c r="C19" s="156">
        <f>ROUND(VALUE(SUBSTITUTE(実質収支比率等に係る経年分析!G$48,"▲","-")),2)</f>
        <v>5.69</v>
      </c>
      <c r="D19" s="156">
        <f>ROUND(VALUE(SUBSTITUTE(実質収支比率等に係る経年分析!H$48,"▲","-")),2)</f>
        <v>5.52</v>
      </c>
      <c r="E19" s="156">
        <f>ROUND(VALUE(SUBSTITUTE(実質収支比率等に係る経年分析!I$48,"▲","-")),2)</f>
        <v>23.98</v>
      </c>
      <c r="F19" s="156">
        <f>ROUND(VALUE(SUBSTITUTE(実質収支比率等に係る経年分析!J$48,"▲","-")),2)</f>
        <v>31.74</v>
      </c>
    </row>
    <row r="20" spans="1:11" x14ac:dyDescent="0.2">
      <c r="A20" s="156" t="s">
        <v>53</v>
      </c>
      <c r="B20" s="156">
        <f>ROUND(VALUE(SUBSTITUTE(実質収支比率等に係る経年分析!F$47,"▲","-")),2)</f>
        <v>39.770000000000003</v>
      </c>
      <c r="C20" s="156">
        <f>ROUND(VALUE(SUBSTITUTE(実質収支比率等に係る経年分析!G$47,"▲","-")),2)</f>
        <v>40.9</v>
      </c>
      <c r="D20" s="156">
        <f>ROUND(VALUE(SUBSTITUTE(実質収支比率等に係る経年分析!H$47,"▲","-")),2)</f>
        <v>45.67</v>
      </c>
      <c r="E20" s="156">
        <f>ROUND(VALUE(SUBSTITUTE(実質収支比率等に係る経年分析!I$47,"▲","-")),2)</f>
        <v>15.52</v>
      </c>
      <c r="F20" s="156">
        <f>ROUND(VALUE(SUBSTITUTE(実質収支比率等に係る経年分析!J$47,"▲","-")),2)</f>
        <v>40.28</v>
      </c>
    </row>
    <row r="21" spans="1:11" x14ac:dyDescent="0.2">
      <c r="A21" s="156" t="s">
        <v>54</v>
      </c>
      <c r="B21" s="156">
        <f>IF(ISNUMBER(VALUE(SUBSTITUTE(実質収支比率等に係る経年分析!F$49,"▲","-"))),ROUND(VALUE(SUBSTITUTE(実質収支比率等に係る経年分析!F$49,"▲","-")),2),NA())</f>
        <v>5.29</v>
      </c>
      <c r="C21" s="156">
        <f>IF(ISNUMBER(VALUE(SUBSTITUTE(実質収支比率等に係る経年分析!G$49,"▲","-"))),ROUND(VALUE(SUBSTITUTE(実質収支比率等に係る経年分析!G$49,"▲","-")),2),NA())</f>
        <v>-0.38</v>
      </c>
      <c r="D21" s="156">
        <f>IF(ISNUMBER(VALUE(SUBSTITUTE(実質収支比率等に係る経年分析!H$49,"▲","-"))),ROUND(VALUE(SUBSTITUTE(実質収支比率等に係る経年分析!H$49,"▲","-")),2),NA())</f>
        <v>-0.36</v>
      </c>
      <c r="E21" s="156">
        <f>IF(ISNUMBER(VALUE(SUBSTITUTE(実質収支比率等に係る経年分析!I$49,"▲","-"))),ROUND(VALUE(SUBSTITUTE(実質収支比率等に係る経年分析!I$49,"▲","-")),2),NA())</f>
        <v>-14.53</v>
      </c>
      <c r="F21" s="156">
        <f>IF(ISNUMBER(VALUE(SUBSTITUTE(実質収支比率等に係る経年分析!J$49,"▲","-"))),ROUND(VALUE(SUBSTITUTE(実質収支比率等に係る経年分析!J$49,"▲","-")),2),NA())</f>
        <v>7.38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珠洲市後期高齢者医療特別会計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珠洲市賃貸住宅事業特別会計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珠洲市下水道事業会計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0.28000000000000003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0.38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0.77</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0.59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0.27</v>
      </c>
    </row>
    <row r="32" spans="1:11" x14ac:dyDescent="0.2">
      <c r="A32" s="157" t="str">
        <f>IF(連結実質赤字比率に係る赤字・黒字の構成分析!C$38="",NA(),連結実質赤字比率に係る赤字・黒字の構成分析!C$38)</f>
        <v>珠洲市介護保険特別会計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0.56999999999999995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0.91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1.39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3.53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0.48</v>
      </c>
    </row>
    <row r="33" spans="1:16" x14ac:dyDescent="0.2">
      <c r="A33" s="157" t="str">
        <f>IF(連結実質赤字比率に係る赤字・黒字の構成分析!C$37="",NA(),連結実質赤字比率に係る赤字・黒字の構成分析!C$37)</f>
        <v>珠洲市国民健康保険特別会計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3.6</v>
      </c>
    </row>
    <row r="34" spans="1:16" x14ac:dyDescent="0.2">
      <c r="A34" s="157" t="str">
        <f>IF(連結実質赤字比率に係る赤字・黒字の構成分析!C$36="",NA(),連結実質赤字比率に係る赤字・黒字の構成分析!C$36)</f>
        <v>珠洲市水道事業会計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22.26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21.45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23.28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23.57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4.97</v>
      </c>
    </row>
    <row r="35" spans="1:16" x14ac:dyDescent="0.2">
      <c r="A35" s="157" t="str">
        <f>IF(連結実質赤字比率に係る赤字・黒字の構成分析!C$35="",NA(),連結実質赤字比率に係る赤字・黒字の構成分析!C$35)</f>
        <v>珠洲市病院事業会計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25.92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24.01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25.67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15.01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9.3800000000000008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6.44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5.69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5.52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23.97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31.73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1593</v>
      </c>
      <c r="E42" s="158"/>
      <c r="F42" s="158"/>
      <c r="G42" s="158">
        <f>'実質公債費比率（分子）の構造'!L$52</f>
        <v>1781</v>
      </c>
      <c r="H42" s="158"/>
      <c r="I42" s="158"/>
      <c r="J42" s="158">
        <f>'実質公債費比率（分子）の構造'!M$52</f>
        <v>1556</v>
      </c>
      <c r="K42" s="158"/>
      <c r="L42" s="158"/>
      <c r="M42" s="158">
        <f>'実質公債費比率（分子）の構造'!N$52</f>
        <v>1602</v>
      </c>
      <c r="N42" s="158"/>
      <c r="O42" s="158"/>
      <c r="P42" s="158">
        <f>'実質公債費比率（分子）の構造'!O$52</f>
        <v>1414</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1</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48</v>
      </c>
      <c r="C45" s="158"/>
      <c r="D45" s="158"/>
      <c r="E45" s="158">
        <f>'実質公債費比率（分子）の構造'!L$49</f>
        <v>37</v>
      </c>
      <c r="F45" s="158"/>
      <c r="G45" s="158"/>
      <c r="H45" s="158">
        <f>'実質公債費比率（分子）の構造'!M$49</f>
        <v>47</v>
      </c>
      <c r="I45" s="158"/>
      <c r="J45" s="158"/>
      <c r="K45" s="158">
        <f>'実質公債費比率（分子）の構造'!N$49</f>
        <v>36</v>
      </c>
      <c r="L45" s="158"/>
      <c r="M45" s="158"/>
      <c r="N45" s="158">
        <f>'実質公債費比率（分子）の構造'!O$49</f>
        <v>29</v>
      </c>
      <c r="O45" s="158"/>
      <c r="P45" s="158"/>
    </row>
    <row r="46" spans="1:16" x14ac:dyDescent="0.2">
      <c r="A46" s="158" t="s">
        <v>64</v>
      </c>
      <c r="B46" s="158">
        <f>'実質公債費比率（分子）の構造'!K$48</f>
        <v>862</v>
      </c>
      <c r="C46" s="158"/>
      <c r="D46" s="158"/>
      <c r="E46" s="158">
        <f>'実質公債費比率（分子）の構造'!L$48</f>
        <v>903</v>
      </c>
      <c r="F46" s="158"/>
      <c r="G46" s="158"/>
      <c r="H46" s="158">
        <f>'実質公債費比率（分子）の構造'!M$48</f>
        <v>889</v>
      </c>
      <c r="I46" s="158"/>
      <c r="J46" s="158"/>
      <c r="K46" s="158">
        <f>'実質公債費比率（分子）の構造'!N$48</f>
        <v>901</v>
      </c>
      <c r="L46" s="158"/>
      <c r="M46" s="158"/>
      <c r="N46" s="158">
        <f>'実質公債費比率（分子）の構造'!O$48</f>
        <v>812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1415</v>
      </c>
      <c r="C49" s="158"/>
      <c r="D49" s="158"/>
      <c r="E49" s="158">
        <f>'実質公債費比率（分子）の構造'!L$45</f>
        <v>1601</v>
      </c>
      <c r="F49" s="158"/>
      <c r="G49" s="158"/>
      <c r="H49" s="158">
        <f>'実質公債費比率（分子）の構造'!M$45</f>
        <v>1442</v>
      </c>
      <c r="I49" s="158"/>
      <c r="J49" s="158"/>
      <c r="K49" s="158">
        <f>'実質公債費比率（分子）の構造'!N$45</f>
        <v>1569</v>
      </c>
      <c r="L49" s="158"/>
      <c r="M49" s="158"/>
      <c r="N49" s="158">
        <f>'実質公債費比率（分子）の構造'!O$45</f>
        <v>1488</v>
      </c>
      <c r="O49" s="158"/>
      <c r="P49" s="158"/>
    </row>
    <row r="50" spans="1:16" x14ac:dyDescent="0.2">
      <c r="A50" s="158" t="s">
        <v>67</v>
      </c>
      <c r="B50" s="158" t="e">
        <f>NA()</f>
        <v>#N/A</v>
      </c>
      <c r="C50" s="158">
        <f>IF(ISNUMBER('実質公債費比率（分子）の構造'!K$53),'実質公債費比率（分子）の構造'!K$53,NA())</f>
        <v>732</v>
      </c>
      <c r="D50" s="158" t="e">
        <f>NA()</f>
        <v>#N/A</v>
      </c>
      <c r="E50" s="158" t="e">
        <f>NA()</f>
        <v>#N/A</v>
      </c>
      <c r="F50" s="158">
        <f>IF(ISNUMBER('実質公債費比率（分子）の構造'!L$53),'実質公債費比率（分子）の構造'!L$53,NA())</f>
        <v>760</v>
      </c>
      <c r="G50" s="158" t="e">
        <f>NA()</f>
        <v>#N/A</v>
      </c>
      <c r="H50" s="158" t="e">
        <f>NA()</f>
        <v>#N/A</v>
      </c>
      <c r="I50" s="158">
        <f>IF(ISNUMBER('実質公債費比率（分子）の構造'!M$53),'実質公債費比率（分子）の構造'!M$53,NA())</f>
        <v>822</v>
      </c>
      <c r="J50" s="158" t="e">
        <f>NA()</f>
        <v>#N/A</v>
      </c>
      <c r="K50" s="158" t="e">
        <f>NA()</f>
        <v>#N/A</v>
      </c>
      <c r="L50" s="158">
        <f>IF(ISNUMBER('実質公債費比率（分子）の構造'!N$53),'実質公債費比率（分子）の構造'!N$53,NA())</f>
        <v>905</v>
      </c>
      <c r="M50" s="158" t="e">
        <f>NA()</f>
        <v>#N/A</v>
      </c>
      <c r="N50" s="158" t="e">
        <f>NA()</f>
        <v>#N/A</v>
      </c>
      <c r="O50" s="158">
        <f>IF(ISNUMBER('実質公債費比率（分子）の構造'!O$53),'実質公債費比率（分子）の構造'!O$53,NA())</f>
        <v>915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14553</v>
      </c>
      <c r="E56" s="157"/>
      <c r="F56" s="157"/>
      <c r="G56" s="157">
        <f>'将来負担比率（分子）の構造'!J$52</f>
        <v>14662</v>
      </c>
      <c r="H56" s="157"/>
      <c r="I56" s="157"/>
      <c r="J56" s="157">
        <f>'将来負担比率（分子）の構造'!K$52</f>
        <v>15462</v>
      </c>
      <c r="K56" s="157"/>
      <c r="L56" s="157"/>
      <c r="M56" s="157">
        <f>'将来負担比率（分子）の構造'!L$52</f>
        <v>15028</v>
      </c>
      <c r="N56" s="157"/>
      <c r="O56" s="157"/>
      <c r="P56" s="157">
        <f>'将来負担比率（分子）の構造'!M$52</f>
        <v>41725</v>
      </c>
    </row>
    <row r="57" spans="1:16" x14ac:dyDescent="0.2">
      <c r="A57" s="157" t="s">
        <v>42</v>
      </c>
      <c r="B57" s="157"/>
      <c r="C57" s="157"/>
      <c r="D57" s="157">
        <f>'将来負担比率（分子）の構造'!I$51</f>
        <v>763</v>
      </c>
      <c r="E57" s="157"/>
      <c r="F57" s="157"/>
      <c r="G57" s="157">
        <f>'将来負担比率（分子）の構造'!J$51</f>
        <v>708</v>
      </c>
      <c r="H57" s="157"/>
      <c r="I57" s="157"/>
      <c r="J57" s="157">
        <f>'将来負担比率（分子）の構造'!K$51</f>
        <v>654</v>
      </c>
      <c r="K57" s="157"/>
      <c r="L57" s="157"/>
      <c r="M57" s="157">
        <f>'将来負担比率（分子）の構造'!L$51</f>
        <v>596</v>
      </c>
      <c r="N57" s="157"/>
      <c r="O57" s="157"/>
      <c r="P57" s="157">
        <f>'将来負担比率（分子）の構造'!M$51</f>
        <v>508</v>
      </c>
    </row>
    <row r="58" spans="1:16" x14ac:dyDescent="0.2">
      <c r="A58" s="157" t="s">
        <v>41</v>
      </c>
      <c r="B58" s="157"/>
      <c r="C58" s="157"/>
      <c r="D58" s="157">
        <f>'将来負担比率（分子）の構造'!I$50</f>
        <v>5800</v>
      </c>
      <c r="E58" s="157"/>
      <c r="F58" s="157"/>
      <c r="G58" s="157">
        <f>'将来負担比率（分子）の構造'!J$50</f>
        <v>6382</v>
      </c>
      <c r="H58" s="157"/>
      <c r="I58" s="157"/>
      <c r="J58" s="157">
        <f>'将来負担比率（分子）の構造'!K$50</f>
        <v>6506</v>
      </c>
      <c r="K58" s="157"/>
      <c r="L58" s="157"/>
      <c r="M58" s="157">
        <f>'将来負担比率（分子）の構造'!L$50</f>
        <v>9613</v>
      </c>
      <c r="N58" s="157"/>
      <c r="O58" s="157"/>
      <c r="P58" s="157">
        <f>'将来負担比率（分子）の構造'!M$50</f>
        <v>13999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1552</v>
      </c>
      <c r="C62" s="157"/>
      <c r="D62" s="157"/>
      <c r="E62" s="157">
        <f>'将来負担比率（分子）の構造'!J$45</f>
        <v>1575</v>
      </c>
      <c r="F62" s="157"/>
      <c r="G62" s="157"/>
      <c r="H62" s="157">
        <f>'将来負担比率（分子）の構造'!K$45</f>
        <v>1595</v>
      </c>
      <c r="I62" s="157"/>
      <c r="J62" s="157"/>
      <c r="K62" s="157">
        <f>'将来負担比率（分子）の構造'!L$45</f>
        <v>1641</v>
      </c>
      <c r="L62" s="157"/>
      <c r="M62" s="157"/>
      <c r="N62" s="157">
        <f>'将来負担比率（分子）の構造'!M$45</f>
        <v>1633</v>
      </c>
      <c r="O62" s="157"/>
      <c r="P62" s="157"/>
    </row>
    <row r="63" spans="1:16" x14ac:dyDescent="0.2">
      <c r="A63" s="157" t="s">
        <v>34</v>
      </c>
      <c r="B63" s="157">
        <f>'将来負担比率（分子）の構造'!I$44</f>
        <v>195</v>
      </c>
      <c r="C63" s="157"/>
      <c r="D63" s="157"/>
      <c r="E63" s="157">
        <f>'将来負担比率（分子）の構造'!J$44</f>
        <v>147</v>
      </c>
      <c r="F63" s="157"/>
      <c r="G63" s="157"/>
      <c r="H63" s="157">
        <f>'将来負担比率（分子）の構造'!K$44</f>
        <v>101</v>
      </c>
      <c r="I63" s="157"/>
      <c r="J63" s="157"/>
      <c r="K63" s="157">
        <f>'将来負担比率（分子）の構造'!L$44</f>
        <v>68</v>
      </c>
      <c r="L63" s="157"/>
      <c r="M63" s="157"/>
      <c r="N63" s="157">
        <f>'将来負担比率（分子）の構造'!M$44</f>
        <v>195</v>
      </c>
      <c r="O63" s="157"/>
      <c r="P63" s="157"/>
    </row>
    <row r="64" spans="1:16" x14ac:dyDescent="0.2">
      <c r="A64" s="157" t="s">
        <v>33</v>
      </c>
      <c r="B64" s="157">
        <f>'将来負担比率（分子）の構造'!I$43</f>
        <v>8542</v>
      </c>
      <c r="C64" s="157"/>
      <c r="D64" s="157"/>
      <c r="E64" s="157">
        <f>'将来負担比率（分子）の構造'!J$43</f>
        <v>7643</v>
      </c>
      <c r="F64" s="157"/>
      <c r="G64" s="157"/>
      <c r="H64" s="157">
        <f>'将来負担比率（分子）の構造'!K$43</f>
        <v>6761</v>
      </c>
      <c r="I64" s="157"/>
      <c r="J64" s="157"/>
      <c r="K64" s="157">
        <f>'将来負担比率（分子）の構造'!L$43</f>
        <v>6831</v>
      </c>
      <c r="L64" s="157"/>
      <c r="M64" s="157"/>
      <c r="N64" s="157">
        <f>'将来負担比率（分子）の構造'!M$43</f>
        <v>6383</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13354</v>
      </c>
      <c r="C66" s="157"/>
      <c r="D66" s="157"/>
      <c r="E66" s="157">
        <f>'将来負担比率（分子）の構造'!J$41</f>
        <v>14016</v>
      </c>
      <c r="F66" s="157"/>
      <c r="G66" s="157"/>
      <c r="H66" s="157">
        <f>'将来負担比率（分子）の構造'!K$41</f>
        <v>15671</v>
      </c>
      <c r="I66" s="157"/>
      <c r="J66" s="157"/>
      <c r="K66" s="157">
        <f>'将来負担比率（分子）の構造'!L$41</f>
        <v>15591</v>
      </c>
      <c r="L66" s="157"/>
      <c r="M66" s="157"/>
      <c r="N66" s="157">
        <f>'将来負担比率（分子）の構造'!M$41</f>
        <v>43679</v>
      </c>
      <c r="O66" s="157"/>
      <c r="P66" s="157"/>
    </row>
    <row r="67" spans="1:16" x14ac:dyDescent="0.2">
      <c r="A67" s="157" t="s">
        <v>71</v>
      </c>
      <c r="B67" s="157" t="e">
        <f>NA()</f>
        <v>#N/A</v>
      </c>
      <c r="C67" s="157">
        <f>IF(ISNUMBER('将来負担比率（分子）の構造'!I$53), IF('将来負担比率（分子）の構造'!I$53 &lt; 0, 0, '将来負担比率（分子）の構造'!I$53), NA())</f>
        <v>2528</v>
      </c>
      <c r="D67" s="157" t="e">
        <f>NA()</f>
        <v>#N/A</v>
      </c>
      <c r="E67" s="157" t="e">
        <f>NA()</f>
        <v>#N/A</v>
      </c>
      <c r="F67" s="157">
        <f>IF(ISNUMBER('将来負担比率（分子）の構造'!J$53), IF('将来負担比率（分子）の構造'!J$53 &lt; 0, 0, '将来負担比率（分子）の構造'!J$53), NA())</f>
        <v>1629</v>
      </c>
      <c r="G67" s="157" t="e">
        <f>NA()</f>
        <v>#N/A</v>
      </c>
      <c r="H67" s="157" t="e">
        <f>NA()</f>
        <v>#N/A</v>
      </c>
      <c r="I67" s="157">
        <f>IF(ISNUMBER('将来負担比率（分子）の構造'!K$53), IF('将来負担比率（分子）の構造'!K$53 &lt; 0, 0, '将来負担比率（分子）の構造'!K$53), NA())</f>
        <v>1506</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3162</v>
      </c>
      <c r="C72" s="161">
        <f>基金残高に係る経年分析!G55</f>
        <v>1074</v>
      </c>
      <c r="D72" s="161">
        <f>基金残高に係る経年分析!H55</f>
        <v>2732</v>
      </c>
    </row>
    <row r="73" spans="1:16" x14ac:dyDescent="0.2">
      <c r="A73" s="160" t="s">
        <v>74</v>
      </c>
      <c r="B73" s="161">
        <f>基金残高に係る経年分析!F56</f>
        <v>49</v>
      </c>
      <c r="C73" s="161">
        <f>基金残高に係る経年分析!G56</f>
        <v>1049</v>
      </c>
      <c r="D73" s="161">
        <f>基金残高に係る経年分析!H56</f>
        <v>1049</v>
      </c>
    </row>
    <row r="74" spans="1:16" x14ac:dyDescent="0.2">
      <c r="A74" s="160" t="s">
        <v>75</v>
      </c>
      <c r="B74" s="161">
        <f>基金残高に係る経年分析!F57</f>
        <v>2566</v>
      </c>
      <c r="C74" s="161">
        <f>基金残高に係る経年分析!G57</f>
        <v>6714</v>
      </c>
      <c r="D74" s="161">
        <f>基金残高に係る経年分析!H57</f>
        <v>9690</v>
      </c>
    </row>
  </sheetData>
  <sheetProtection algorithmName="SHA-512" hashValue="IVxffp1ij89YGn5WoYIeEHtgZkCEde583+LQFl0HJDLAbFrc0NDCF/nxfc49EWI2qW3cgOZTAi8Iy5wRtrWhRA==" saltValue="+AoJ1qxOfZemv9l1OhnTG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上野 由雄</cp:lastModifiedBy>
  <cp:lastPrinted>2026-03-09T00:49:47Z</cp:lastPrinted>
  <dcterms:created xsi:type="dcterms:W3CDTF">2026-02-23T06:18:05Z</dcterms:created>
  <dcterms:modified xsi:type="dcterms:W3CDTF">2026-08-25T04:01:11Z</dcterms:modified>
  <cp:category/>
</cp:coreProperties>
</file>