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dlan1\環境建設課\生活環境課\03 管理係\06 庶務\01 照会等\R7\20260124 公営企業に係る経営比較分析表（令和６年度決算）の分析等\下水道提出\"/>
    </mc:Choice>
  </mc:AlternateContent>
  <workbookProtection workbookAlgorithmName="SHA-512" workbookHashValue="8YuzPNvhy8IT2DZBpxLiEbt4wF3lV32ZhEY/LwkCT0iV97EYapklZpfMIlYX/wkOGeKP5JyJZ/Q4COWDGkQdVg==" workbookSaltValue="a6yooSTidWNkQngMkCwgHg==" workbookSpinCount="100000" lockStructure="1"/>
  <bookViews>
    <workbookView xWindow="0" yWindow="0" windowWidth="20490" windowHeight="751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I85" i="4"/>
  <c r="H85" i="4"/>
  <c r="E85" i="4"/>
  <c r="BB10" i="4"/>
  <c r="AT10" i="4"/>
  <c r="P10" i="4"/>
  <c r="I10" i="4"/>
  <c r="AT8" i="4"/>
  <c r="AL8" i="4"/>
  <c r="W8" i="4"/>
  <c r="P8" i="4"/>
  <c r="B6" i="4"/>
</calcChain>
</file>

<file path=xl/sharedStrings.xml><?xml version="1.0" encoding="utf-8"?>
<sst xmlns="http://schemas.openxmlformats.org/spreadsheetml/2006/main" count="253" uniqueCount="115">
  <si>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</si>
  <si>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</si>
  <si>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</si>
  <si>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</si>
  <si>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</si>
  <si>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</si>
  <si>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</si>
  <si>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</si>
  <si>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</si>
  <si>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</si>
  <si>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</si>
  <si>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</si>
  <si>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</si>
  <si>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</si>
  <si>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</si>
  <si>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</si>
  <si>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</si>
  <si>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</si>
  <si>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</si>
  <si>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</si>
  <si>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</si>
  <si>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</si>
  <si>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</si>
  <si>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</si>
  <si>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</si>
  <si>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</si>
  <si>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</si>
  <si>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</si>
  <si>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</si>
  <si>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</si>
  <si>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</si>
  <si>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</si>
  <si>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</si>
  <si>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</si>
  <si>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</si>
  <si>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</si>
  <si>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</si>
  <si>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</si>
  <si>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</si>
  <si>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</si>
  <si>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</si>
  <si>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</si>
  <si>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</si>
  <si>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</si>
  <si>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</si>
  <si>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</si>
  <si>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</si>
  <si>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</si>
  <si>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</si>
  <si>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</si>
  <si>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</si>
  <si>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</si>
  <si>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</si>
  <si>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</si>
  <si>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</si>
  <si>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</si>
  <si>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</si>
  <si>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</si>
  <si>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</si>
  <si>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</si>
  <si>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</si>
  <si>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</si>
  <si>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</si>
  <si>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</si>
  <si>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</si>
  <si>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</si>
  <si>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</si>
  <si>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</si>
  <si>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</si>
  <si>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</si>
  <si>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</si>
  <si>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</si>
  <si>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</si>
  <si>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</si>
  <si>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</si>
  <si>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</si>
  <si>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</si>
  <si>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</si>
  <si>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</si>
  <si>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</si>
  <si>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</si>
  <si>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</si>
  <si>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</si>
  <si>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</si>
  <si>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</si>
  <si>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</si>
  <si>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</si>
  <si>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</si>
  <si>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</si>
  <si>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</si>
  <si>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</si>
  <si>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</si>
  <si>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</si>
  <si>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</si>
  <si>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</si>
  <si>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</si>
  <si>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</si>
  <si>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</si>
  <si>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</si>
  <si>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</si>
  <si>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</si>
  <si>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</si>
  <si>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</si>
  <si>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</si>
  <si>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</si>
  <si>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</si>
  <si>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</si>
  <si>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</si>
  <si>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</si>
  <si>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</si>
  <si>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</si>
  <si>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</si>
  <si>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①有形固定資産減価償却率は、令和2年度の企業会計移行から減価償却を開始しているため、低い数値となっている。
　法定検査の実施や定期的な点検により確実に状態を把握し、適切に維持管理することで更新寿命の延伸を図る。</t>
  </si>
  <si>
    <t>　令和６年能登半島地震により被災した浄化槽は、国庫補助を利用し、復旧を進めていく。
　一般会計からの繰入金のうち、基準外繰入の抑制を図るため、助成制度の活用や浄化槽の普及・啓発を進めることで、料金収入の確保に努める。基準内繰入については、適正に一般会計に負担を求めていく。
　経営や資産等の状況を的確に把握して、経営基盤の計画的な強化と財政マネジメントの向上等に取り組む。</t>
  </si>
  <si>
    <t>①経常収支比率が100％を上回っているが、下水道使用料で支払利息等の費用を賄い切れておらず、一般会計繰入金に依存している状態である。
②令和６年能登半島地震による収益の減少により、累積欠損金比率が大きくなっている。
③流動比率が低く、1年以内に支払う債務分の現金預金を保有できていない状態である。
④企業債残高対事業規模比率は、令和６年能登半島地震による使用料収入の減少のため、増加した。
⑤経費回収率は、類似団体平均より高いものの、下水道使用料で維持管理費を賄えていない状態である。
⑥令和６年能登半島地震による有収水量の減少により、汚水処理原価が高くなっている。
⑦施設利用率は、仮設住宅での浄化槽利用により増加した。
⑧水洗化率は、設置申請業務のため、常時100％である。</t>
    <rPh sb="13" eb="15">
      <t>ウワマワ</t>
    </rPh>
    <rPh sb="298" eb="302">
      <t>カセツジュウタク</t>
    </rPh>
    <rPh sb="304" eb="307">
      <t>ジョウカソウ</t>
    </rPh>
    <rPh sb="307" eb="309">
      <t>リヨウ</t>
    </rPh>
    <rPh sb="312" eb="314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</si>
</sst>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D-4DFC-819C-0EB80BAA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D-4DFC-819C-0EB80BAA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31.47</c:v>
                </c:pt>
                <c:pt idx="1">
                  <c:v>29.71</c:v>
                </c:pt>
                <c:pt idx="2">
                  <c:v>29.51</c:v>
                </c:pt>
                <c:pt idx="3">
                  <c:v>27.15</c:v>
                </c:pt>
                <c:pt idx="4">
                  <c:v>39.090000000000003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6-43A4-B54C-599C0EBDE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56.52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3A4-B54C-599C0EBDE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1-4CD8-A1DB-B1B1A3BE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87.8</c:v>
                </c:pt>
                <c:pt idx="1">
                  <c:v>88.43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1-4CD8-A1DB-B1B1A3BE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100.75</c:v>
                </c:pt>
                <c:pt idx="1">
                  <c:v>100.9</c:v>
                </c:pt>
                <c:pt idx="2">
                  <c:v>99.15</c:v>
                </c:pt>
                <c:pt idx="3">
                  <c:v>98.14</c:v>
                </c:pt>
                <c:pt idx="4">
                  <c:v>100.83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5-4305-9F8A-89182251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99.03</c:v>
                </c:pt>
                <c:pt idx="1">
                  <c:v>100.41</c:v>
                </c:pt>
                <c:pt idx="2">
                  <c:v>100.17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5-4305-9F8A-89182251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4.1100000000000003</c:v>
                </c:pt>
                <c:pt idx="1">
                  <c:v>7.87</c:v>
                </c:pt>
                <c:pt idx="2">
                  <c:v>11.74</c:v>
                </c:pt>
                <c:pt idx="3">
                  <c:v>14.95</c:v>
                </c:pt>
                <c:pt idx="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8-4B5F-BEB6-483E49A57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15.74</c:v>
                </c:pt>
                <c:pt idx="1">
                  <c:v>21.02</c:v>
                </c:pt>
                <c:pt idx="2">
                  <c:v>24.31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8-4B5F-BEB6-483E49A57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4-4AD1-BBB5-4880674EF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4-4AD1-BBB5-4880674EF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200.13</c:v>
                </c:pt>
                <c:pt idx="1">
                  <c:v>194.38</c:v>
                </c:pt>
                <c:pt idx="2">
                  <c:v>198.57</c:v>
                </c:pt>
                <c:pt idx="3">
                  <c:v>231.94</c:v>
                </c:pt>
                <c:pt idx="4">
                  <c:v>364.6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6-4A8E-A4F2-58ED8697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74.239999999999995</c:v>
                </c:pt>
                <c:pt idx="1">
                  <c:v>83.92</c:v>
                </c:pt>
                <c:pt idx="2">
                  <c:v>89.31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6-4A8E-A4F2-58ED8697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68.900000000000006</c:v>
                </c:pt>
                <c:pt idx="1">
                  <c:v>81.83</c:v>
                </c:pt>
                <c:pt idx="2">
                  <c:v>76.91</c:v>
                </c:pt>
                <c:pt idx="3">
                  <c:v>86.1</c:v>
                </c:pt>
                <c:pt idx="4">
                  <c:v>20.97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4-4FDC-B7E6-C9E0FCE7F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122.71</c:v>
                </c:pt>
                <c:pt idx="2">
                  <c:v>138.19999999999999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4-4FDC-B7E6-C9E0FCE7F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116.28</c:v>
                </c:pt>
                <c:pt idx="1">
                  <c:v>145.36000000000001</c:v>
                </c:pt>
                <c:pt idx="2">
                  <c:v>163.9</c:v>
                </c:pt>
                <c:pt idx="3">
                  <c:v>212.8</c:v>
                </c:pt>
                <c:pt idx="4">
                  <c:v>939.23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C-4DCF-9110-1D78B0B8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294.27</c:v>
                </c:pt>
                <c:pt idx="1">
                  <c:v>294.08999999999997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C-4DCF-9110-1D78B0B8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77.95</c:v>
                </c:pt>
                <c:pt idx="1">
                  <c:v>79.75</c:v>
                </c:pt>
                <c:pt idx="2">
                  <c:v>69.7</c:v>
                </c:pt>
                <c:pt idx="3">
                  <c:v>68.98</c:v>
                </c:pt>
                <c:pt idx="4">
                  <c:v>69.36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B-4C11-8031-8814960A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60.59</c:v>
                </c:pt>
                <c:pt idx="1">
                  <c:v>60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B-4C11-8031-8814960A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220.97</c:v>
                </c:pt>
                <c:pt idx="1">
                  <c:v>220.58</c:v>
                </c:pt>
                <c:pt idx="2">
                  <c:v>256.47000000000003</c:v>
                </c:pt>
                <c:pt idx="3">
                  <c:v>257.89999999999998</c:v>
                </c:pt>
                <c:pt idx="4">
                  <c:v>288.93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9-4058-B8CA-CD308EC2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280.23</c:v>
                </c:pt>
                <c:pt idx="1">
                  <c:v>282.70999999999998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9-4058-B8CA-CD308EC2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Y1" zoomScale="80" zoomScaleNormal="8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石川県　珠洲市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特定地域生活排水処理</v>
      </c>
      <c r="Q8" s="34"/>
      <c r="R8" s="34"/>
      <c r="S8" s="34"/>
      <c r="T8" s="34"/>
      <c r="U8" s="34"/>
      <c r="V8" s="34"/>
      <c r="W8" s="34" t="str">
        <f>データ!L6</f>
        <v>K2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11374</v>
      </c>
      <c r="AM8" s="36"/>
      <c r="AN8" s="36"/>
      <c r="AO8" s="36"/>
      <c r="AP8" s="36"/>
      <c r="AQ8" s="36"/>
      <c r="AR8" s="36"/>
      <c r="AS8" s="36"/>
      <c r="AT8" s="37">
        <f>データ!T6</f>
        <v>247.2</v>
      </c>
      <c r="AU8" s="37"/>
      <c r="AV8" s="37"/>
      <c r="AW8" s="37"/>
      <c r="AX8" s="37"/>
      <c r="AY8" s="37"/>
      <c r="AZ8" s="37"/>
      <c r="BA8" s="37"/>
      <c r="BB8" s="37">
        <f>データ!U6</f>
        <v>46.01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30.5</v>
      </c>
      <c r="J10" s="37"/>
      <c r="K10" s="37"/>
      <c r="L10" s="37"/>
      <c r="M10" s="37"/>
      <c r="N10" s="37"/>
      <c r="O10" s="37"/>
      <c r="P10" s="37">
        <f>データ!P6</f>
        <v>22.15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3520</v>
      </c>
      <c r="AE10" s="36"/>
      <c r="AF10" s="36"/>
      <c r="AG10" s="36"/>
      <c r="AH10" s="36"/>
      <c r="AI10" s="36"/>
      <c r="AJ10" s="36"/>
      <c r="AK10" s="2"/>
      <c r="AL10" s="36">
        <f>データ!V6</f>
        <v>2454</v>
      </c>
      <c r="AM10" s="36"/>
      <c r="AN10" s="36"/>
      <c r="AO10" s="36"/>
      <c r="AP10" s="36"/>
      <c r="AQ10" s="36"/>
      <c r="AR10" s="36"/>
      <c r="AS10" s="36"/>
      <c r="AT10" s="37">
        <f>データ!W6</f>
        <v>1.0900000000000001</v>
      </c>
      <c r="AU10" s="37"/>
      <c r="AV10" s="37"/>
      <c r="AW10" s="37"/>
      <c r="AX10" s="37"/>
      <c r="AY10" s="37"/>
      <c r="AZ10" s="37"/>
      <c r="BA10" s="37"/>
      <c r="BB10" s="37">
        <f>データ!X6</f>
        <v>2251.38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114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112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113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rbGX+X/mpkPBCYTX7ExluwpP2O8UBO2yqEakqOhaViWC6GwmFMgYW1iEgMIPUVYw7SInrWow31EPv+lBQmem7w==" saltValue="yUfSIOslq8zeAt8C+uGax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172057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30.5</v>
      </c>
      <c r="P6" s="20">
        <f t="shared" si="3"/>
        <v>22.15</v>
      </c>
      <c r="Q6" s="20">
        <f t="shared" si="3"/>
        <v>100</v>
      </c>
      <c r="R6" s="20">
        <f t="shared" si="3"/>
        <v>3520</v>
      </c>
      <c r="S6" s="20">
        <f t="shared" si="3"/>
        <v>11374</v>
      </c>
      <c r="T6" s="20">
        <f t="shared" si="3"/>
        <v>247.2</v>
      </c>
      <c r="U6" s="20">
        <f t="shared" si="3"/>
        <v>46.01</v>
      </c>
      <c r="V6" s="20">
        <f t="shared" si="3"/>
        <v>2454</v>
      </c>
      <c r="W6" s="20">
        <f t="shared" si="3"/>
        <v>1.0900000000000001</v>
      </c>
      <c r="X6" s="20">
        <f t="shared" si="3"/>
        <v>2251.38</v>
      </c>
      <c r="Y6" s="21">
        <f>IF(Y7="",NA(),Y7)</f>
        <v>100.75</v>
      </c>
      <c r="Z6" s="21">
        <f t="shared" ref="Z6:AH6" si="4">IF(Z7="",NA(),Z7)</f>
        <v>100.9</v>
      </c>
      <c r="AA6" s="21">
        <f t="shared" si="4"/>
        <v>99.15</v>
      </c>
      <c r="AB6" s="21">
        <f t="shared" si="4"/>
        <v>98.14</v>
      </c>
      <c r="AC6" s="21">
        <f t="shared" si="4"/>
        <v>100.83</v>
      </c>
      <c r="AD6" s="21">
        <f t="shared" si="4"/>
        <v>99.03</v>
      </c>
      <c r="AE6" s="21">
        <f t="shared" si="4"/>
        <v>100.41</v>
      </c>
      <c r="AF6" s="21">
        <f t="shared" si="4"/>
        <v>100.17</v>
      </c>
      <c r="AG6" s="21">
        <f t="shared" si="4"/>
        <v>96.95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1">
        <f>IF(AJ7="",NA(),AJ7)</f>
        <v>200.13</v>
      </c>
      <c r="AK6" s="21">
        <f t="shared" ref="AK6:AS6" si="5">IF(AK7="",NA(),AK7)</f>
        <v>194.38</v>
      </c>
      <c r="AL6" s="21">
        <f t="shared" si="5"/>
        <v>198.57</v>
      </c>
      <c r="AM6" s="21">
        <f t="shared" si="5"/>
        <v>231.94</v>
      </c>
      <c r="AN6" s="21">
        <f t="shared" si="5"/>
        <v>364.6</v>
      </c>
      <c r="AO6" s="21">
        <f t="shared" si="5"/>
        <v>74.239999999999995</v>
      </c>
      <c r="AP6" s="21">
        <f t="shared" si="5"/>
        <v>83.92</v>
      </c>
      <c r="AQ6" s="21">
        <f t="shared" si="5"/>
        <v>89.31</v>
      </c>
      <c r="AR6" s="21">
        <f t="shared" si="5"/>
        <v>91.33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>
        <f>IF(AU7="",NA(),AU7)</f>
        <v>68.900000000000006</v>
      </c>
      <c r="AV6" s="21">
        <f t="shared" ref="AV6:BD6" si="6">IF(AV7="",NA(),AV7)</f>
        <v>81.83</v>
      </c>
      <c r="AW6" s="21">
        <f t="shared" si="6"/>
        <v>76.91</v>
      </c>
      <c r="AX6" s="21">
        <f t="shared" si="6"/>
        <v>86.1</v>
      </c>
      <c r="AY6" s="21">
        <f t="shared" si="6"/>
        <v>20.97</v>
      </c>
      <c r="AZ6" s="21">
        <f t="shared" si="6"/>
        <v>100.47</v>
      </c>
      <c r="BA6" s="21">
        <f t="shared" si="6"/>
        <v>122.71</v>
      </c>
      <c r="BB6" s="21">
        <f t="shared" si="6"/>
        <v>138.19999999999999</v>
      </c>
      <c r="BC6" s="21">
        <f t="shared" si="6"/>
        <v>126.97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>
        <f>IF(BF7="",NA(),BF7)</f>
        <v>116.28</v>
      </c>
      <c r="BG6" s="21">
        <f t="shared" ref="BG6:BO6" si="7">IF(BG7="",NA(),BG7)</f>
        <v>145.36000000000001</v>
      </c>
      <c r="BH6" s="21">
        <f t="shared" si="7"/>
        <v>163.9</v>
      </c>
      <c r="BI6" s="21">
        <f t="shared" si="7"/>
        <v>212.8</v>
      </c>
      <c r="BJ6" s="21">
        <f t="shared" si="7"/>
        <v>939.23</v>
      </c>
      <c r="BK6" s="21">
        <f t="shared" si="7"/>
        <v>294.27</v>
      </c>
      <c r="BL6" s="21">
        <f t="shared" si="7"/>
        <v>294.08999999999997</v>
      </c>
      <c r="BM6" s="21">
        <f t="shared" si="7"/>
        <v>294.08999999999997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>
        <f>IF(BQ7="",NA(),BQ7)</f>
        <v>77.95</v>
      </c>
      <c r="BR6" s="21">
        <f t="shared" ref="BR6:BZ6" si="8">IF(BR7="",NA(),BR7)</f>
        <v>79.75</v>
      </c>
      <c r="BS6" s="21">
        <f t="shared" si="8"/>
        <v>69.7</v>
      </c>
      <c r="BT6" s="21">
        <f t="shared" si="8"/>
        <v>68.98</v>
      </c>
      <c r="BU6" s="21">
        <f t="shared" si="8"/>
        <v>69.36</v>
      </c>
      <c r="BV6" s="21">
        <f t="shared" si="8"/>
        <v>60.59</v>
      </c>
      <c r="BW6" s="21">
        <f t="shared" si="8"/>
        <v>60</v>
      </c>
      <c r="BX6" s="21">
        <f t="shared" si="8"/>
        <v>59.01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>
        <f>IF(CB7="",NA(),CB7)</f>
        <v>220.97</v>
      </c>
      <c r="CC6" s="21">
        <f t="shared" ref="CC6:CK6" si="9">IF(CC7="",NA(),CC7)</f>
        <v>220.58</v>
      </c>
      <c r="CD6" s="21">
        <f t="shared" si="9"/>
        <v>256.47000000000003</v>
      </c>
      <c r="CE6" s="21">
        <f t="shared" si="9"/>
        <v>257.89999999999998</v>
      </c>
      <c r="CF6" s="21">
        <f t="shared" si="9"/>
        <v>288.93</v>
      </c>
      <c r="CG6" s="21">
        <f t="shared" si="9"/>
        <v>280.23</v>
      </c>
      <c r="CH6" s="21">
        <f t="shared" si="9"/>
        <v>282.70999999999998</v>
      </c>
      <c r="CI6" s="21">
        <f t="shared" si="9"/>
        <v>291.82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>
        <f>IF(CM7="",NA(),CM7)</f>
        <v>31.47</v>
      </c>
      <c r="CN6" s="21">
        <f t="shared" ref="CN6:CV6" si="10">IF(CN7="",NA(),CN7)</f>
        <v>29.71</v>
      </c>
      <c r="CO6" s="21">
        <f t="shared" si="10"/>
        <v>29.51</v>
      </c>
      <c r="CP6" s="21">
        <f t="shared" si="10"/>
        <v>27.15</v>
      </c>
      <c r="CQ6" s="21">
        <f t="shared" si="10"/>
        <v>39.090000000000003</v>
      </c>
      <c r="CR6" s="21">
        <f t="shared" si="10"/>
        <v>58.19</v>
      </c>
      <c r="CS6" s="21">
        <f t="shared" si="10"/>
        <v>56.52</v>
      </c>
      <c r="CT6" s="21">
        <f t="shared" si="10"/>
        <v>88.45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87.8</v>
      </c>
      <c r="DD6" s="21">
        <f t="shared" si="11"/>
        <v>88.43</v>
      </c>
      <c r="DE6" s="21">
        <f t="shared" si="11"/>
        <v>90.34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>
        <f>IF(DI7="",NA(),DI7)</f>
        <v>4.1100000000000003</v>
      </c>
      <c r="DJ6" s="21">
        <f t="shared" ref="DJ6:DR6" si="12">IF(DJ7="",NA(),DJ7)</f>
        <v>7.87</v>
      </c>
      <c r="DK6" s="21">
        <f t="shared" si="12"/>
        <v>11.74</v>
      </c>
      <c r="DL6" s="21">
        <f t="shared" si="12"/>
        <v>14.95</v>
      </c>
      <c r="DM6" s="21">
        <f t="shared" si="12"/>
        <v>11.5</v>
      </c>
      <c r="DN6" s="21">
        <f t="shared" si="12"/>
        <v>15.74</v>
      </c>
      <c r="DO6" s="21">
        <f t="shared" si="12"/>
        <v>21.02</v>
      </c>
      <c r="DP6" s="21">
        <f t="shared" si="12"/>
        <v>24.31</v>
      </c>
      <c r="DQ6" s="21">
        <f t="shared" si="12"/>
        <v>26.92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172057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30.5</v>
      </c>
      <c r="P7" s="24">
        <v>22.15</v>
      </c>
      <c r="Q7" s="24">
        <v>100</v>
      </c>
      <c r="R7" s="24">
        <v>3520</v>
      </c>
      <c r="S7" s="24">
        <v>11374</v>
      </c>
      <c r="T7" s="24">
        <v>247.2</v>
      </c>
      <c r="U7" s="24">
        <v>46.01</v>
      </c>
      <c r="V7" s="24">
        <v>2454</v>
      </c>
      <c r="W7" s="24">
        <v>1.0900000000000001</v>
      </c>
      <c r="X7" s="24">
        <v>2251.38</v>
      </c>
      <c r="Y7" s="24">
        <v>100.75</v>
      </c>
      <c r="Z7" s="24">
        <v>100.9</v>
      </c>
      <c r="AA7" s="24">
        <v>99.15</v>
      </c>
      <c r="AB7" s="24">
        <v>98.14</v>
      </c>
      <c r="AC7" s="24">
        <v>100.83</v>
      </c>
      <c r="AD7" s="24">
        <v>99.03</v>
      </c>
      <c r="AE7" s="24">
        <v>100.41</v>
      </c>
      <c r="AF7" s="24">
        <v>100.17</v>
      </c>
      <c r="AG7" s="24">
        <v>96.95</v>
      </c>
      <c r="AH7" s="24">
        <v>99.24</v>
      </c>
      <c r="AI7" s="24">
        <v>100.06</v>
      </c>
      <c r="AJ7" s="24">
        <v>200.13</v>
      </c>
      <c r="AK7" s="24">
        <v>194.38</v>
      </c>
      <c r="AL7" s="24">
        <v>198.57</v>
      </c>
      <c r="AM7" s="24">
        <v>231.94</v>
      </c>
      <c r="AN7" s="24">
        <v>364.6</v>
      </c>
      <c r="AO7" s="24">
        <v>74.239999999999995</v>
      </c>
      <c r="AP7" s="24">
        <v>83.92</v>
      </c>
      <c r="AQ7" s="24">
        <v>89.31</v>
      </c>
      <c r="AR7" s="24">
        <v>91.33</v>
      </c>
      <c r="AS7" s="24">
        <v>89.91</v>
      </c>
      <c r="AT7" s="24">
        <v>84.61</v>
      </c>
      <c r="AU7" s="24">
        <v>68.900000000000006</v>
      </c>
      <c r="AV7" s="24">
        <v>81.83</v>
      </c>
      <c r="AW7" s="24">
        <v>76.91</v>
      </c>
      <c r="AX7" s="24">
        <v>86.1</v>
      </c>
      <c r="AY7" s="24">
        <v>20.97</v>
      </c>
      <c r="AZ7" s="24">
        <v>100.47</v>
      </c>
      <c r="BA7" s="24">
        <v>122.71</v>
      </c>
      <c r="BB7" s="24">
        <v>138.19999999999999</v>
      </c>
      <c r="BC7" s="24">
        <v>126.97</v>
      </c>
      <c r="BD7" s="24">
        <v>103.61</v>
      </c>
      <c r="BE7" s="24">
        <v>106.63</v>
      </c>
      <c r="BF7" s="24">
        <v>116.28</v>
      </c>
      <c r="BG7" s="24">
        <v>145.36000000000001</v>
      </c>
      <c r="BH7" s="24">
        <v>163.9</v>
      </c>
      <c r="BI7" s="24">
        <v>212.8</v>
      </c>
      <c r="BJ7" s="24">
        <v>939.23</v>
      </c>
      <c r="BK7" s="24">
        <v>294.27</v>
      </c>
      <c r="BL7" s="24">
        <v>294.08999999999997</v>
      </c>
      <c r="BM7" s="24">
        <v>294.08999999999997</v>
      </c>
      <c r="BN7" s="24">
        <v>338.47</v>
      </c>
      <c r="BO7" s="24">
        <v>368.83</v>
      </c>
      <c r="BP7" s="24">
        <v>386.06</v>
      </c>
      <c r="BQ7" s="24">
        <v>77.95</v>
      </c>
      <c r="BR7" s="24">
        <v>79.75</v>
      </c>
      <c r="BS7" s="24">
        <v>69.7</v>
      </c>
      <c r="BT7" s="24">
        <v>68.98</v>
      </c>
      <c r="BU7" s="24">
        <v>69.36</v>
      </c>
      <c r="BV7" s="24">
        <v>60.59</v>
      </c>
      <c r="BW7" s="24">
        <v>60</v>
      </c>
      <c r="BX7" s="24">
        <v>59.01</v>
      </c>
      <c r="BY7" s="24">
        <v>56.06</v>
      </c>
      <c r="BZ7" s="24">
        <v>53.25</v>
      </c>
      <c r="CA7" s="24">
        <v>51.14</v>
      </c>
      <c r="CB7" s="24">
        <v>220.97</v>
      </c>
      <c r="CC7" s="24">
        <v>220.58</v>
      </c>
      <c r="CD7" s="24">
        <v>256.47000000000003</v>
      </c>
      <c r="CE7" s="24">
        <v>257.89999999999998</v>
      </c>
      <c r="CF7" s="24">
        <v>288.93</v>
      </c>
      <c r="CG7" s="24">
        <v>280.23</v>
      </c>
      <c r="CH7" s="24">
        <v>282.70999999999998</v>
      </c>
      <c r="CI7" s="24">
        <v>291.82</v>
      </c>
      <c r="CJ7" s="24">
        <v>304.36</v>
      </c>
      <c r="CK7" s="24">
        <v>325.45</v>
      </c>
      <c r="CL7" s="24">
        <v>329.31</v>
      </c>
      <c r="CM7" s="24">
        <v>31.47</v>
      </c>
      <c r="CN7" s="24">
        <v>29.71</v>
      </c>
      <c r="CO7" s="24">
        <v>29.51</v>
      </c>
      <c r="CP7" s="24">
        <v>27.15</v>
      </c>
      <c r="CQ7" s="24">
        <v>39.090000000000003</v>
      </c>
      <c r="CR7" s="24">
        <v>58.19</v>
      </c>
      <c r="CS7" s="24">
        <v>56.52</v>
      </c>
      <c r="CT7" s="24">
        <v>88.45</v>
      </c>
      <c r="CU7" s="24">
        <v>54.08</v>
      </c>
      <c r="CV7" s="24">
        <v>52.59</v>
      </c>
      <c r="CW7" s="24">
        <v>54.37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87.8</v>
      </c>
      <c r="DD7" s="24">
        <v>88.43</v>
      </c>
      <c r="DE7" s="24">
        <v>90.34</v>
      </c>
      <c r="DF7" s="24">
        <v>90.57</v>
      </c>
      <c r="DG7" s="24">
        <v>87.02</v>
      </c>
      <c r="DH7" s="24">
        <v>84.89</v>
      </c>
      <c r="DI7" s="24">
        <v>4.1100000000000003</v>
      </c>
      <c r="DJ7" s="24">
        <v>7.87</v>
      </c>
      <c r="DK7" s="24">
        <v>11.74</v>
      </c>
      <c r="DL7" s="24">
        <v>14.95</v>
      </c>
      <c r="DM7" s="24">
        <v>11.5</v>
      </c>
      <c r="DN7" s="24">
        <v>15.74</v>
      </c>
      <c r="DO7" s="24">
        <v>21.02</v>
      </c>
      <c r="DP7" s="24">
        <v>24.31</v>
      </c>
      <c r="DQ7" s="24">
        <v>26.92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2025-12-23T06:30:20Z</dcterms:created>
  <dcterms:modified xsi:type="dcterms:W3CDTF">2026-01-27T05:27:33Z</dcterms:modified>
  <cp:category/>
</cp:coreProperties>
</file>