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dlan1\財政課\03 石川県市町支援課関係\R7市町支援課関係\01財政G\16 【照会：0919〆】財政状況資料集（2回目）\02 提出用\結合後、ホームページ掲載\"/>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<sst xmlns="http://schemas.openxmlformats.org/spreadsheetml/2006/main" count="1127" uniqueCount="578">
  <si>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</si>
  <si>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</si>
  <si>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</si>
  <si>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</si>
  <si>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</si>
  <si>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</si>
  <si>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</si>
  <si>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</si>
  <si>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</si>
  <si>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</si>
  <si>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</si>
  <si>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</si>
  <si>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</si>
  <si>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</si>
  <si>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</si>
  <si>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</si>
  <si>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</si>
  <si>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</si>
  <si>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</si>
  <si>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</si>
  <si>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</si>
  <si>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</si>
  <si>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</si>
  <si>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</si>
  <si>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</si>
  <si>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</si>
  <si>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</si>
  <si>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</si>
  <si>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</si>
  <si>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</si>
  <si>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</si>
  <si>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</si>
  <si>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</si>
  <si>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</si>
  <si>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</si>
  <si>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</si>
  <si>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</si>
  <si>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</si>
  <si>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</si>
  <si>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</si>
  <si>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</si>
  <si>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</si>
  <si>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</si>
  <si>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</si>
  <si>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</si>
  <si>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</si>
  <si>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</si>
  <si>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</si>
  <si>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</si>
  <si>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</si>
  <si>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</si>
  <si>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</si>
  <si>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</si>
  <si>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</si>
  <si>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</si>
  <si>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</si>
  <si>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</si>
  <si>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</si>
  <si>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</si>
  <si>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</si>
  <si>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</si>
  <si>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</si>
  <si>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</si>
  <si>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</si>
  <si>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</si>
  <si>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</si>
  <si>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</si>
  <si>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</si>
  <si>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</si>
  <si>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</si>
  <si>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</si>
  <si>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</si>
  <si>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</si>
  <si>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</si>
  <si>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</si>
  <si>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</si>
  <si>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</si>
  <si>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</si>
  <si>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</si>
  <si>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</si>
  <si>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</si>
  <si>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</si>
  <si>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</si>
  <si>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</si>
  <si>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</si>
  <si>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</si>
  <si>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</si>
  <si>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</si>
  <si>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</si>
  <si>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</si>
  <si>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</si>
  <si>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</si>
  <si>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</si>
  <si>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</si>
  <si>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珠洲市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</si>
  <si>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</si>
  <si>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</si>
  <si>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</si>
  <si>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</si>
  <si>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</si>
  <si>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</si>
  <si>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</si>
  <si>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</si>
  <si>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</si>
  <si>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</si>
  <si>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</si>
  <si>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</si>
  <si>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</si>
  <si>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</si>
  <si>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</si>
  <si>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</si>
  <si>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</si>
  <si>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</si>
  <si>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</si>
  <si>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</si>
  <si>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</si>
  <si>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</si>
  <si>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</si>
  <si>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</si>
  <si>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</si>
  <si>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</si>
  <si>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</si>
  <si>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</si>
  <si>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</si>
  <si>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</si>
  <si>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</si>
  <si>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</si>
  <si>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</si>
  <si>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</si>
  <si>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</si>
  <si>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</si>
  <si>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</si>
  <si>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</si>
  <si>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</si>
  <si>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</si>
  <si>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</si>
  <si>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</si>
  <si>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</si>
  <si>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</si>
  <si>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</si>
  <si>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</si>
  <si>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</si>
  <si>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</si>
  <si>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</si>
  <si>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</si>
  <si>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</si>
  <si>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</si>
  <si>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</si>
  <si>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</si>
  <si>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</si>
  <si>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</si>
  <si>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</si>
  <si>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</si>
  <si>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</si>
  <si>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</si>
  <si>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</si>
  <si>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</si>
  <si>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</si>
  <si>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</si>
  <si>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</si>
  <si>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</si>
  <si>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</si>
  <si>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</si>
  <si>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</si>
  <si>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</si>
  <si>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</si>
  <si>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</si>
  <si>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</si>
  <si>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</si>
  <si>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</si>
  <si>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</si>
  <si>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</si>
  <si>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</si>
  <si>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</si>
  <si>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</si>
  <si>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</si>
  <si>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</si>
  <si>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</si>
  <si>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</si>
  <si>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</si>
  <si>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</si>
  <si>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</si>
  <si>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</si>
  <si>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</si>
  <si>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</si>
  <si>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</si>
  <si>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</si>
  <si>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</si>
  <si>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</si>
  <si>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</si>
  <si>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</si>
  <si>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</si>
  <si>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</si>
  <si>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</si>
  <si>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</si>
  <si>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</si>
  <si>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</si>
  <si>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</si>
  <si>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</si>
  <si>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</si>
  <si>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</si>
  <si>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</si>
  <si>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</si>
  <si>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石川県珠洲市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</si>
  <si>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</si>
  <si>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</si>
  <si>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</si>
  <si>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</si>
  <si>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</si>
  <si>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</si>
  <si>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</si>
  <si>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</si>
  <si>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</si>
  <si>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</si>
  <si>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</si>
  <si>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</si>
  <si>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</si>
  <si>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</si>
  <si>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</si>
  <si>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</si>
  <si>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</si>
  <si>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</si>
  <si>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</si>
  <si>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</si>
  <si>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</si>
  <si>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</si>
  <si>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</si>
  <si>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</si>
  <si>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</si>
  <si>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</si>
  <si>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</si>
  <si>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</si>
  <si>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</si>
  <si>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</si>
  <si>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</si>
  <si>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</si>
  <si>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</si>
  <si>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</si>
  <si>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</si>
  <si>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</si>
  <si>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</si>
  <si>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</si>
  <si>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</si>
  <si>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</si>
  <si>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</si>
  <si>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</si>
  <si>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</si>
  <si>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</si>
  <si>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</si>
  <si>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</si>
  <si>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</si>
  <si>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</si>
  <si>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</si>
  <si>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</si>
  <si>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</si>
  <si>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</si>
  <si>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</si>
  <si>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</si>
  <si>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</si>
  <si>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</si>
  <si>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</si>
  <si>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</si>
  <si>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</si>
  <si>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</si>
  <si>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</si>
  <si>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</si>
  <si>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</si>
  <si>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</si>
  <si>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</si>
  <si>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</si>
  <si>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</si>
  <si>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</si>
  <si>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</si>
  <si>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</si>
  <si>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</si>
  <si>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</si>
  <si>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</si>
  <si>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</si>
  <si>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</si>
  <si>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</si>
  <si>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</si>
  <si>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</si>
  <si>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</si>
  <si>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</si>
  <si>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</si>
  <si>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</si>
  <si>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</si>
  <si>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</si>
  <si>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</si>
  <si>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</si>
  <si>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</si>
  <si>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</si>
  <si>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</si>
  <si>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</si>
  <si>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</si>
  <si>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</si>
  <si>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</si>
  <si>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</si>
  <si>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</si>
  <si>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</si>
  <si>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</si>
  <si>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</si>
  <si>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</si>
  <si>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</si>
  <si>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</si>
  <si>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</si>
  <si>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</si>
  <si>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</si>
  <si>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</si>
  <si>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</si>
  <si>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</si>
  <si>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</si>
  <si>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</si>
  <si>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</si>
  <si>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</si>
  <si>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</si>
  <si>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</si>
  <si>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</si>
  <si>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</si>
  <si>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</si>
  <si>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</si>
  <si>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</si>
  <si>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</si>
  <si>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</si>
  <si>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</si>
  <si>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</si>
  <si>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</si>
  <si>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</si>
  <si>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</si>
  <si>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</si>
  <si>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</si>
  <si>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</si>
  <si>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</si>
  <si>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</si>
  <si>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</si>
  <si>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</si>
  <si>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</si>
  <si>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</si>
  <si>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</si>
  <si>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</si>
  <si>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</si>
  <si>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</si>
  <si>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</si>
  <si>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</si>
  <si>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</si>
  <si>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</si>
  <si>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</si>
  <si>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</si>
  <si>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</si>
  <si>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</si>
  <si>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</si>
  <si>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</si>
  <si>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</si>
  <si>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</si>
  <si>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石川県珠洲市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</si>
  <si>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</si>
  <si>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</si>
  <si>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</si>
  <si>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</si>
  <si>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</si>
  <si>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</si>
  <si>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</si>
  <si>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</si>
  <si>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</si>
  <si>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</si>
  <si>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</si>
  <si>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</si>
  <si>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</si>
  <si>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</si>
  <si>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</si>
  <si>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</si>
  <si>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</si>
  <si>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</si>
  <si>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</si>
  <si>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</si>
  <si>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珠洲市賃貸住宅事業特別会計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</si>
  <si>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</si>
  <si>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</si>
  <si>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</si>
  <si>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</si>
  <si>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</si>
  <si>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</si>
  <si>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</si>
  <si>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</si>
  <si>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</si>
  <si>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</si>
  <si>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</si>
  <si>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</si>
  <si>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</si>
  <si>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珠洲市国民健康保険特別会計</t>
    <phoneticPr fontId="5"/>
  </si>
  <si>
    <t>珠洲市介護保険特別会計</t>
    <phoneticPr fontId="5"/>
  </si>
  <si>
    <t>珠洲市後期高齢者医療特別会計</t>
    <phoneticPr fontId="5"/>
  </si>
  <si>
    <t>珠洲市病院事業会計</t>
    <phoneticPr fontId="5"/>
  </si>
  <si>
    <t>法適用企業</t>
    <phoneticPr fontId="5"/>
  </si>
  <si>
    <t>珠洲市水道事業会計</t>
    <phoneticPr fontId="5"/>
  </si>
  <si>
    <t>珠洲市下水道事業会計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</si>
  <si>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</si>
  <si>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</si>
  <si>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</si>
  <si>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</si>
  <si>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</si>
  <si>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</si>
  <si>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</si>
  <si>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</si>
  <si>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</si>
  <si>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</si>
  <si>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</si>
  <si>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</si>
  <si>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</si>
  <si>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</si>
  <si>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</si>
  <si>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</si>
  <si>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</si>
  <si>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</si>
  <si>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</si>
  <si>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</si>
  <si>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</si>
  <si>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</si>
  <si>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</si>
  <si>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</si>
  <si>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</si>
  <si>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</si>
  <si>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</si>
  <si>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</si>
  <si>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</si>
  <si>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</si>
  <si>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</si>
  <si>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</si>
  <si>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</si>
  <si>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</si>
  <si>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</si>
  <si>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</si>
  <si>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</si>
  <si>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</si>
  <si>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</si>
  <si>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</si>
  <si>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</si>
  <si>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</si>
  <si>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</si>
  <si>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</si>
  <si>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</si>
  <si>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</si>
  <si>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</si>
  <si>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</si>
  <si>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</si>
  <si>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</si>
  <si>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</si>
  <si>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</si>
  <si>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</si>
  <si>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</si>
  <si>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</si>
  <si>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</si>
  <si>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</si>
  <si>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</si>
  <si>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</si>
  <si>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</si>
  <si>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</si>
  <si>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</si>
  <si>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</si>
  <si>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</si>
  <si>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</si>
  <si>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</si>
  <si>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</si>
  <si>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</si>
  <si>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</si>
  <si>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</si>
  <si>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</si>
  <si>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</si>
  <si>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</si>
  <si>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</si>
  <si>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</si>
  <si>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</si>
  <si>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</si>
  <si>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</si>
  <si>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</si>
  <si>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</si>
  <si>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</si>
  <si>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</si>
  <si>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</si>
  <si>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</si>
  <si>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</si>
  <si>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</si>
  <si>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</si>
  <si>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</si>
  <si>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</si>
  <si>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</si>
  <si>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</si>
  <si>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</si>
  <si>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</si>
  <si>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</si>
  <si>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</si>
  <si>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</si>
  <si>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</si>
  <si>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</si>
  <si>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</si>
  <si>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</si>
  <si>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</si>
  <si>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</si>
  <si>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</si>
  <si>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</si>
  <si>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</si>
  <si>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</si>
  <si>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</si>
  <si>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</si>
  <si>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</si>
  <si>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</si>
  <si>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</si>
  <si>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</si>
  <si>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</si>
  <si>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</si>
  <si>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</si>
  <si>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</si>
  <si>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</si>
  <si>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</si>
  <si>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</si>
  <si>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</si>
  <si>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</si>
  <si>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</si>
  <si>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</si>
  <si>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</si>
  <si>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</si>
  <si>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</si>
  <si>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</si>
  <si>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</si>
  <si>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</si>
  <si>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</si>
  <si>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</si>
  <si>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</si>
  <si>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</si>
  <si>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</si>
  <si>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</si>
  <si>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0.09</t>
  </si>
  <si>
    <t>▲ 0.38</t>
  </si>
  <si>
    <t>▲ 0.36</t>
  </si>
  <si>
    <t>▲ 14.53</t>
  </si>
  <si>
    <t>一般会計</t>
  </si>
  <si>
    <t>珠洲市水道事業会計</t>
  </si>
  <si>
    <t>珠洲市病院事業会計</t>
  </si>
  <si>
    <t>珠洲市介護保険特別会計</t>
  </si>
  <si>
    <t>珠洲市下水道事業会計</t>
  </si>
  <si>
    <t>珠洲市賃貸住宅事業特別会計</t>
  </si>
  <si>
    <t>珠洲市国民健康保険特別会計</t>
  </si>
  <si>
    <t>珠洲市後期高齢者医療特別会計</t>
  </si>
  <si>
    <t>その他会計（赤字）</t>
  </si>
  <si>
    <t>その他会計（黒字）</t>
  </si>
  <si>
    <t>R01</t>
    <phoneticPr fontId="5"/>
  </si>
  <si>
    <t>R02</t>
    <phoneticPr fontId="5"/>
  </si>
  <si>
    <t>R03</t>
    <phoneticPr fontId="5"/>
  </si>
  <si>
    <t>R04</t>
    <phoneticPr fontId="5"/>
  </si>
  <si>
    <t>R05</t>
    <phoneticPr fontId="5"/>
  </si>
  <si>
    <t>（財）鉢ヶ崎リゾート振興協会</t>
    <rPh sb="1" eb="2">
      <t>ザイ</t>
    </rPh>
    <rPh sb="3" eb="6">
      <t>ハチガサキ</t>
    </rPh>
    <rPh sb="10" eb="14">
      <t>シンコウキョウカイ</t>
    </rPh>
    <phoneticPr fontId="6"/>
  </si>
  <si>
    <t>珠洲鉢ヶ崎ホテル株式会社</t>
    <rPh sb="0" eb="5">
      <t>スズハチガサキ</t>
    </rPh>
    <rPh sb="8" eb="12">
      <t>カブシキカイシャ</t>
    </rPh>
    <phoneticPr fontId="6"/>
  </si>
  <si>
    <t>珠洲土地開発公社</t>
    <rPh sb="0" eb="8">
      <t>スズトチカイハツコウシャ</t>
    </rPh>
    <phoneticPr fontId="6"/>
  </si>
  <si>
    <t>奥能登クリーン組合</t>
    <rPh sb="0" eb="3">
      <t>オクノト</t>
    </rPh>
    <rPh sb="7" eb="9">
      <t>クミアイ</t>
    </rPh>
    <phoneticPr fontId="6"/>
  </si>
  <si>
    <t>奥能登広域圏事務組合</t>
    <rPh sb="0" eb="10">
      <t>オクノトコウイキケンジムクミアイ</t>
    </rPh>
    <phoneticPr fontId="6"/>
  </si>
  <si>
    <t>石川県後期高齢者医療広域連合（一般会計）</t>
    <rPh sb="0" eb="3">
      <t>イシカワケン</t>
    </rPh>
    <rPh sb="3" eb="8">
      <t>コウキコウレイシャ</t>
    </rPh>
    <rPh sb="8" eb="10">
      <t>イリョウ</t>
    </rPh>
    <rPh sb="10" eb="14">
      <t>コウイキレンゴウ</t>
    </rPh>
    <rPh sb="15" eb="19">
      <t>イッパンカイケイ</t>
    </rPh>
    <phoneticPr fontId="6"/>
  </si>
  <si>
    <t>石川県後期高齢者医療広域連合（後期高齢者医療特別会計）</t>
    <rPh sb="0" eb="3">
      <t>イシカワケン</t>
    </rPh>
    <rPh sb="3" eb="8">
      <t>コウキコウレイシャ</t>
    </rPh>
    <rPh sb="8" eb="10">
      <t>イリョウ</t>
    </rPh>
    <rPh sb="10" eb="14">
      <t>コウイキレンゴウ</t>
    </rPh>
    <rPh sb="15" eb="20">
      <t>コウキコウレイシャ</t>
    </rPh>
    <rPh sb="20" eb="22">
      <t>イリョウ</t>
    </rPh>
    <rPh sb="22" eb="26">
      <t>トクベツカイケイ</t>
    </rPh>
    <phoneticPr fontId="6"/>
  </si>
  <si>
    <t>石川県市町村消防団員等公務災害補償等組合</t>
    <rPh sb="0" eb="3">
      <t>イシカワケン</t>
    </rPh>
    <rPh sb="3" eb="6">
      <t>シチョウソン</t>
    </rPh>
    <rPh sb="6" eb="11">
      <t>ショウボウダンイントウ</t>
    </rPh>
    <rPh sb="11" eb="15">
      <t>コウムサイガイ</t>
    </rPh>
    <rPh sb="15" eb="18">
      <t>ホショウトウ</t>
    </rPh>
    <rPh sb="18" eb="20">
      <t>クミアイ</t>
    </rPh>
    <phoneticPr fontId="6"/>
  </si>
  <si>
    <t>石川県市町村消防賞じゅつ金組合</t>
    <rPh sb="0" eb="3">
      <t>イシカワケン</t>
    </rPh>
    <rPh sb="3" eb="6">
      <t>シチョウソン</t>
    </rPh>
    <rPh sb="6" eb="8">
      <t>ショウボウ</t>
    </rPh>
    <rPh sb="8" eb="9">
      <t>ショウ</t>
    </rPh>
    <rPh sb="12" eb="13">
      <t>キン</t>
    </rPh>
    <rPh sb="13" eb="15">
      <t>クミアイ</t>
    </rPh>
    <phoneticPr fontId="6"/>
  </si>
  <si>
    <t>のと鉄道運営助成基金事務組合</t>
    <rPh sb="2" eb="4">
      <t>テツドウ</t>
    </rPh>
    <rPh sb="4" eb="10">
      <t>ウンエイジョセイキキン</t>
    </rPh>
    <rPh sb="10" eb="14">
      <t>ジムクミアイ</t>
    </rPh>
    <phoneticPr fontId="6"/>
  </si>
  <si>
    <t>-</t>
    <phoneticPr fontId="10"/>
  </si>
  <si>
    <t>-</t>
    <phoneticPr fontId="2"/>
  </si>
  <si>
    <t>珠洲市震災復興基金</t>
    <rPh sb="0" eb="3">
      <t>スズシ</t>
    </rPh>
    <rPh sb="3" eb="5">
      <t>シンサイ</t>
    </rPh>
    <rPh sb="5" eb="7">
      <t>フッコウ</t>
    </rPh>
    <rPh sb="7" eb="9">
      <t>キキン</t>
    </rPh>
    <phoneticPr fontId="5"/>
  </si>
  <si>
    <t>公共施設管理基金</t>
    <rPh sb="0" eb="2">
      <t>コウキョウ</t>
    </rPh>
    <rPh sb="2" eb="4">
      <t>シセツ</t>
    </rPh>
    <rPh sb="4" eb="6">
      <t>カンリ</t>
    </rPh>
    <rPh sb="6" eb="8">
      <t>キキン</t>
    </rPh>
    <phoneticPr fontId="2"/>
  </si>
  <si>
    <t>地域振興基金</t>
    <rPh sb="0" eb="2">
      <t>チイキ</t>
    </rPh>
    <rPh sb="2" eb="4">
      <t>シンコウ</t>
    </rPh>
    <rPh sb="4" eb="6">
      <t>キキン</t>
    </rPh>
    <phoneticPr fontId="2"/>
  </si>
  <si>
    <t>多目的ホール施設管理等基金</t>
    <rPh sb="0" eb="3">
      <t>タモクテキ</t>
    </rPh>
    <rPh sb="6" eb="8">
      <t>シセツ</t>
    </rPh>
    <rPh sb="8" eb="10">
      <t>カンリ</t>
    </rPh>
    <rPh sb="10" eb="11">
      <t>トウ</t>
    </rPh>
    <rPh sb="11" eb="13">
      <t>キキン</t>
    </rPh>
    <phoneticPr fontId="2"/>
  </si>
  <si>
    <t>賃貸住宅事業基金</t>
    <rPh sb="0" eb="4">
      <t>チンタイジュウタク</t>
    </rPh>
    <rPh sb="4" eb="6">
      <t>ジギョウ</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</si>
  <si>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</si>
  <si>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</si>
  <si>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年々減少傾向にあリ、令和5年度においては「該当なし」となっている。令和6年能登半島地震及び奥能登豪雨からの復旧・復興事業の実施により地方債残高の増加、充当可能基金の減少が見込まれるため、引き続き財政の健全化に努める。
　有形固定資産減価償却率は類似団体平均をやや下回っているが、上昇傾向にあるため、今後予想される施設の統廃合などを見据え、珠洲市公共施設等総合管理計画の見直しを行い、施設の適正な管理に努める。</t>
    <rPh sb="19" eb="21">
      <t>レイワ</t>
    </rPh>
    <rPh sb="22" eb="24">
      <t>ネンド</t>
    </rPh>
    <rPh sb="30" eb="32">
      <t>ガイトウ</t>
    </rPh>
    <rPh sb="52" eb="53">
      <t>オヨ</t>
    </rPh>
    <rPh sb="54" eb="57">
      <t>オクノト</t>
    </rPh>
    <rPh sb="57" eb="59">
      <t>ゴウウ</t>
    </rPh>
    <rPh sb="62" eb="64">
      <t>フッキュウ</t>
    </rPh>
    <rPh sb="65" eb="67">
      <t>フッコウ</t>
    </rPh>
    <rPh sb="67" eb="69">
      <t>ジギョウ</t>
    </rPh>
    <rPh sb="70" eb="72">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</si>
  <si>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</si>
  <si>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</si>
  <si>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</si>
  <si>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</si>
  <si>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</si>
  <si>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</si>
  <si>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将来負担比率は、減少傾向にあるものの、今後は震災からの復旧・復興にあたり、地方債残高の増加、充当可能基金の減少が見込まれることから、過疎債等有利な地方債を借入れ将来負担の抑制に努めたい。
　実質公債費比率は、交付税措置の有利な地方債を選択する等の財政運営を行ってきたものの、大型建設事業の実施及び令和6年能登半島地震及び奥能登豪雨からの復旧・復興事業の実施による地方債残高の増加に伴い今後も増加していくものと見込まれる。引き続き有利な地方債を選択し、健全な財政運営に努めたい。</t>
    <rPh sb="23" eb="25">
      <t>シンサイ</t>
    </rPh>
    <rPh sb="28" eb="30">
      <t>フッキュウ</t>
    </rPh>
    <rPh sb="31" eb="33">
      <t>フッコウ</t>
    </rPh>
    <rPh sb="159" eb="160">
      <t>オヨ</t>
    </rPh>
    <rPh sb="161" eb="164">
      <t>オクノト</t>
    </rPh>
    <rPh sb="164" eb="166">
      <t>ゴウウ</t>
    </rPh>
    <rPh sb="169" eb="171">
      <t>フッキュウ</t>
    </rPh>
    <rPh sb="172" eb="174">
      <t>フッコウ</t>
    </rPh>
    <rPh sb="174" eb="176">
      <t>ジギョウ</t>
    </rPh>
    <rPh sb="177" eb="179">
      <t>ジッシ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</si>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</sst>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7EF-49A1-86CF-D47EAA8B7F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108408</c:v>
                </c:pt>
                <c:pt idx="1">
                  <c:v>163468</c:v>
                </c:pt>
                <c:pt idx="2">
                  <c:v>202847</c:v>
                </c:pt>
                <c:pt idx="3">
                  <c:v>269372</c:v>
                </c:pt>
                <c:pt idx="4">
                  <c:v>130042</c:v>
                </c:pt>
              </c:numCache>
            </c:numRef>
          </c:val>
          <c:smooth val="0"/>
          <c:extLst>
            <c:ext xmlns:c16="http://schemas.microsoft.com/office/drawing/2014/chart" uri="{C3380CC4-5D6E-409C-BE32-E72D297353CC}">
              <c16:uniqueId val="{00000001-27EF-49A1-86CF-D47EAA8B7F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c:v>
                </c:pt>
                <c:pt idx="1">
                  <c:v>6.44</c:v>
                </c:pt>
                <c:pt idx="2">
                  <c:v>5.69</c:v>
                </c:pt>
                <c:pt idx="3">
                  <c:v>5.52</c:v>
                </c:pt>
                <c:pt idx="4">
                  <c:v>23.98</c:v>
                </c:pt>
              </c:numCache>
            </c:numRef>
          </c:val>
          <c:extLst>
            <c:ext xmlns:c16="http://schemas.microsoft.com/office/drawing/2014/chart" uri="{C3380CC4-5D6E-409C-BE32-E72D297353CC}">
              <c16:uniqueId val="{00000000-2887-46EE-87C5-BD1AC99A45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40.67</c:v>
                </c:pt>
                <c:pt idx="1">
                  <c:v>39.770000000000003</c:v>
                </c:pt>
                <c:pt idx="2">
                  <c:v>40.9</c:v>
                </c:pt>
                <c:pt idx="3">
                  <c:v>45.67</c:v>
                </c:pt>
                <c:pt idx="4">
                  <c:v>15.52</c:v>
                </c:pt>
              </c:numCache>
            </c:numRef>
          </c:val>
          <c:extLst>
            <c:ext xmlns:c16="http://schemas.microsoft.com/office/drawing/2014/chart" uri="{C3380CC4-5D6E-409C-BE32-E72D297353CC}">
              <c16:uniqueId val="{00000001-2887-46EE-87C5-BD1AC99A45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5.29</c:v>
                </c:pt>
                <c:pt idx="2">
                  <c:v>-0.38</c:v>
                </c:pt>
                <c:pt idx="3">
                  <c:v>-0.36</c:v>
                </c:pt>
                <c:pt idx="4">
                  <c:v>-14.53</c:v>
                </c:pt>
              </c:numCache>
            </c:numRef>
          </c:val>
          <c:smooth val="0"/>
          <c:extLst>
            <c:ext xmlns:c16="http://schemas.microsoft.com/office/drawing/2014/chart" uri="{C3380CC4-5D6E-409C-BE32-E72D297353CC}">
              <c16:uniqueId val="{00000002-2887-46EE-87C5-BD1AC99A45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A6-41E1-B562-7675AAB181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A6-41E1-B562-7675AAB181F3}"/>
            </c:ext>
          </c:extLst>
        </c:ser>
        <c:ser>
          <c:idx val="2"/>
          <c:order val="2"/>
          <c:tx>
            <c:strRef>
              <c:f>データシート!$A$29</c:f>
              <c:strCache>
                <c:ptCount val="1"/>
                <c:pt idx="0">
                  <c:v>珠洲市後期高齢者医療特別会計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2A6-41E1-B562-7675AAB181F3}"/>
            </c:ext>
          </c:extLst>
        </c:ser>
        <c:ser>
          <c:idx val="3"/>
          <c:order val="3"/>
          <c:tx>
            <c:strRef>
              <c:f>データシート!$A$30</c:f>
              <c:strCache>
                <c:ptCount val="1"/>
                <c:pt idx="0">
                  <c:v>珠洲市国民健康保険特別会計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2A6-41E1-B562-7675AAB181F3}"/>
            </c:ext>
          </c:extLst>
        </c:ser>
        <c:ser>
          <c:idx val="4"/>
          <c:order val="4"/>
          <c:tx>
            <c:strRef>
              <c:f>データシート!$A$31</c:f>
              <c:strCache>
                <c:ptCount val="1"/>
                <c:pt idx="0">
                  <c:v>珠洲市賃貸住宅事業特別会計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2A6-41E1-B562-7675AAB181F3}"/>
            </c:ext>
          </c:extLst>
        </c:ser>
        <c:ser>
          <c:idx val="5"/>
          <c:order val="5"/>
          <c:tx>
            <c:strRef>
              <c:f>データシート!$A$32</c:f>
              <c:strCache>
                <c:ptCount val="1"/>
                <c:pt idx="0">
                  <c:v>珠洲市下水道事業会計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0.28000000000000003</c:v>
                </c:pt>
                <c:pt idx="4">
                  <c:v>#N/A</c:v>
                </c:pt>
                <c:pt idx="5">
                  <c:v>0.38</c:v>
                </c:pt>
                <c:pt idx="6">
                  <c:v>#N/A</c:v>
                </c:pt>
                <c:pt idx="7">
                  <c:v>0.77</c:v>
                </c:pt>
                <c:pt idx="8">
                  <c:v>#N/A</c:v>
                </c:pt>
                <c:pt idx="9">
                  <c:v>0.59</c:v>
                </c:pt>
              </c:numCache>
            </c:numRef>
          </c:val>
          <c:extLst>
            <c:ext xmlns:c16="http://schemas.microsoft.com/office/drawing/2014/chart" uri="{C3380CC4-5D6E-409C-BE32-E72D297353CC}">
              <c16:uniqueId val="{00000005-C2A6-41E1-B562-7675AAB181F3}"/>
            </c:ext>
          </c:extLst>
        </c:ser>
        <c:ser>
          <c:idx val="6"/>
          <c:order val="6"/>
          <c:tx>
            <c:strRef>
              <c:f>データシート!$A$33</c:f>
              <c:strCache>
                <c:ptCount val="1"/>
                <c:pt idx="0">
                  <c:v>珠洲市介護保険特別会計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0.56999999999999995</c:v>
                </c:pt>
                <c:pt idx="4">
                  <c:v>#N/A</c:v>
                </c:pt>
                <c:pt idx="5">
                  <c:v>0.91</c:v>
                </c:pt>
                <c:pt idx="6">
                  <c:v>#N/A</c:v>
                </c:pt>
                <c:pt idx="7">
                  <c:v>1.39</c:v>
                </c:pt>
                <c:pt idx="8">
                  <c:v>#N/A</c:v>
                </c:pt>
                <c:pt idx="9">
                  <c:v>3.53</c:v>
                </c:pt>
              </c:numCache>
            </c:numRef>
          </c:val>
          <c:extLst>
            <c:ext xmlns:c16="http://schemas.microsoft.com/office/drawing/2014/chart" uri="{C3380CC4-5D6E-409C-BE32-E72D297353CC}">
              <c16:uniqueId val="{00000006-C2A6-41E1-B562-7675AAB181F3}"/>
            </c:ext>
          </c:extLst>
        </c:ser>
        <c:ser>
          <c:idx val="7"/>
          <c:order val="7"/>
          <c:tx>
            <c:strRef>
              <c:f>データシート!$A$34</c:f>
              <c:strCache>
                <c:ptCount val="1"/>
                <c:pt idx="0">
                  <c:v>珠洲市病院事業会計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24.49</c:v>
                </c:pt>
                <c:pt idx="2">
                  <c:v>#N/A</c:v>
                </c:pt>
                <c:pt idx="3">
                  <c:v>25.92</c:v>
                </c:pt>
                <c:pt idx="4">
                  <c:v>#N/A</c:v>
                </c:pt>
                <c:pt idx="5">
                  <c:v>24.01</c:v>
                </c:pt>
                <c:pt idx="6">
                  <c:v>#N/A</c:v>
                </c:pt>
                <c:pt idx="7">
                  <c:v>25.67</c:v>
                </c:pt>
                <c:pt idx="8">
                  <c:v>#N/A</c:v>
                </c:pt>
                <c:pt idx="9">
                  <c:v>15.01</c:v>
                </c:pt>
              </c:numCache>
            </c:numRef>
          </c:val>
          <c:extLst>
            <c:ext xmlns:c16="http://schemas.microsoft.com/office/drawing/2014/chart" uri="{C3380CC4-5D6E-409C-BE32-E72D297353CC}">
              <c16:uniqueId val="{00000007-C2A6-41E1-B562-7675AAB181F3}"/>
            </c:ext>
          </c:extLst>
        </c:ser>
        <c:ser>
          <c:idx val="8"/>
          <c:order val="8"/>
          <c:tx>
            <c:strRef>
              <c:f>データシート!$A$35</c:f>
              <c:strCache>
                <c:ptCount val="1"/>
                <c:pt idx="0">
                  <c:v>珠洲市水道事業会計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23.35</c:v>
                </c:pt>
                <c:pt idx="2">
                  <c:v>#N/A</c:v>
                </c:pt>
                <c:pt idx="3">
                  <c:v>22.26</c:v>
                </c:pt>
                <c:pt idx="4">
                  <c:v>#N/A</c:v>
                </c:pt>
                <c:pt idx="5">
                  <c:v>21.45</c:v>
                </c:pt>
                <c:pt idx="6">
                  <c:v>#N/A</c:v>
                </c:pt>
                <c:pt idx="7">
                  <c:v>23.28</c:v>
                </c:pt>
                <c:pt idx="8">
                  <c:v>#N/A</c:v>
                </c:pt>
                <c:pt idx="9">
                  <c:v>23.57</c:v>
                </c:pt>
              </c:numCache>
            </c:numRef>
          </c:val>
          <c:extLst>
            <c:ext xmlns:c16="http://schemas.microsoft.com/office/drawing/2014/chart" uri="{C3380CC4-5D6E-409C-BE32-E72D297353CC}">
              <c16:uniqueId val="{00000008-C2A6-41E1-B562-7675AAB181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c:v>
                </c:pt>
                <c:pt idx="2">
                  <c:v>#N/A</c:v>
                </c:pt>
                <c:pt idx="3">
                  <c:v>6.44</c:v>
                </c:pt>
                <c:pt idx="4">
                  <c:v>#N/A</c:v>
                </c:pt>
                <c:pt idx="5">
                  <c:v>5.69</c:v>
                </c:pt>
                <c:pt idx="6">
                  <c:v>#N/A</c:v>
                </c:pt>
                <c:pt idx="7">
                  <c:v>5.52</c:v>
                </c:pt>
                <c:pt idx="8">
                  <c:v>#N/A</c:v>
                </c:pt>
                <c:pt idx="9">
                  <c:v>23.97</c:v>
                </c:pt>
              </c:numCache>
            </c:numRef>
          </c:val>
          <c:extLst>
            <c:ext xmlns:c16="http://schemas.microsoft.com/office/drawing/2014/chart" uri="{C3380CC4-5D6E-409C-BE32-E72D297353CC}">
              <c16:uniqueId val="{00000009-C2A6-41E1-B562-7675AAB181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1586</c:v>
                </c:pt>
                <c:pt idx="5">
                  <c:v>1593</c:v>
                </c:pt>
                <c:pt idx="8">
                  <c:v>1781</c:v>
                </c:pt>
                <c:pt idx="11">
                  <c:v>1556</c:v>
                </c:pt>
                <c:pt idx="14">
                  <c:v>1602</c:v>
                </c:pt>
              </c:numCache>
            </c:numRef>
          </c:val>
          <c:extLst>
            <c:ext xmlns:c16="http://schemas.microsoft.com/office/drawing/2014/chart" uri="{C3380CC4-5D6E-409C-BE32-E72D297353CC}">
              <c16:uniqueId val="{00000000-FF76-4EFD-B003-0ADFBAA943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FF76-4EFD-B003-0ADFBAA943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76-4EFD-B003-0ADFBAA943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48</c:v>
                </c:pt>
                <c:pt idx="6">
                  <c:v>37</c:v>
                </c:pt>
                <c:pt idx="9">
                  <c:v>47</c:v>
                </c:pt>
                <c:pt idx="12">
                  <c:v>36</c:v>
                </c:pt>
              </c:numCache>
            </c:numRef>
          </c:val>
          <c:extLst>
            <c:ext xmlns:c16="http://schemas.microsoft.com/office/drawing/2014/chart" uri="{C3380CC4-5D6E-409C-BE32-E72D297353CC}">
              <c16:uniqueId val="{00000003-FF76-4EFD-B003-0ADFBAA943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847</c:v>
                </c:pt>
                <c:pt idx="3">
                  <c:v>862</c:v>
                </c:pt>
                <c:pt idx="6">
                  <c:v>903</c:v>
                </c:pt>
                <c:pt idx="9">
                  <c:v>889</c:v>
                </c:pt>
                <c:pt idx="12">
                  <c:v>901</c:v>
                </c:pt>
              </c:numCache>
            </c:numRef>
          </c:val>
          <c:extLst>
            <c:ext xmlns:c16="http://schemas.microsoft.com/office/drawing/2014/chart" uri="{C3380CC4-5D6E-409C-BE32-E72D297353CC}">
              <c16:uniqueId val="{00000004-FF76-4EFD-B003-0ADFBAA943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76-4EFD-B003-0ADFBAA943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76-4EFD-B003-0ADFBAA943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1382</c:v>
                </c:pt>
                <c:pt idx="3">
                  <c:v>1415</c:v>
                </c:pt>
                <c:pt idx="6">
                  <c:v>1601</c:v>
                </c:pt>
                <c:pt idx="9">
                  <c:v>1442</c:v>
                </c:pt>
                <c:pt idx="12">
                  <c:v>1569</c:v>
                </c:pt>
              </c:numCache>
            </c:numRef>
          </c:val>
          <c:extLst>
            <c:ext xmlns:c16="http://schemas.microsoft.com/office/drawing/2014/chart" uri="{C3380CC4-5D6E-409C-BE32-E72D297353CC}">
              <c16:uniqueId val="{00000007-FF76-4EFD-B003-0ADFBAA943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689</c:v>
                </c:pt>
                <c:pt idx="2">
                  <c:v>#N/A</c:v>
                </c:pt>
                <c:pt idx="3">
                  <c:v>#N/A</c:v>
                </c:pt>
                <c:pt idx="4">
                  <c:v>732</c:v>
                </c:pt>
                <c:pt idx="5">
                  <c:v>#N/A</c:v>
                </c:pt>
                <c:pt idx="6">
                  <c:v>#N/A</c:v>
                </c:pt>
                <c:pt idx="7">
                  <c:v>760</c:v>
                </c:pt>
                <c:pt idx="8">
                  <c:v>#N/A</c:v>
                </c:pt>
                <c:pt idx="9">
                  <c:v>#N/A</c:v>
                </c:pt>
                <c:pt idx="10">
                  <c:v>822</c:v>
                </c:pt>
                <c:pt idx="11">
                  <c:v>#N/A</c:v>
                </c:pt>
                <c:pt idx="12">
                  <c:v>#N/A</c:v>
                </c:pt>
                <c:pt idx="13">
                  <c:v>905</c:v>
                </c:pt>
                <c:pt idx="14">
                  <c:v>#N/A</c:v>
                </c:pt>
              </c:numCache>
            </c:numRef>
          </c:val>
          <c:smooth val="0"/>
          <c:extLst>
            <c:ext xmlns:c16="http://schemas.microsoft.com/office/drawing/2014/chart" uri="{C3380CC4-5D6E-409C-BE32-E72D297353CC}">
              <c16:uniqueId val="{00000008-FF76-4EFD-B003-0ADFBAA943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15272</c:v>
                </c:pt>
                <c:pt idx="5">
                  <c:v>14553</c:v>
                </c:pt>
                <c:pt idx="8">
                  <c:v>14662</c:v>
                </c:pt>
                <c:pt idx="11">
                  <c:v>15462</c:v>
                </c:pt>
                <c:pt idx="14">
                  <c:v>15028</c:v>
                </c:pt>
              </c:numCache>
            </c:numRef>
          </c:val>
          <c:extLst>
            <c:ext xmlns:c16="http://schemas.microsoft.com/office/drawing/2014/chart" uri="{C3380CC4-5D6E-409C-BE32-E72D297353CC}">
              <c16:uniqueId val="{00000000-4C01-43A8-80BD-2B961BA26A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957</c:v>
                </c:pt>
                <c:pt idx="5">
                  <c:v>763</c:v>
                </c:pt>
                <c:pt idx="8">
                  <c:v>708</c:v>
                </c:pt>
                <c:pt idx="11">
                  <c:v>654</c:v>
                </c:pt>
                <c:pt idx="14">
                  <c:v>596</c:v>
                </c:pt>
              </c:numCache>
            </c:numRef>
          </c:val>
          <c:extLst>
            <c:ext xmlns:c16="http://schemas.microsoft.com/office/drawing/2014/chart" uri="{C3380CC4-5D6E-409C-BE32-E72D297353CC}">
              <c16:uniqueId val="{00000001-4C01-43A8-80BD-2B961BA26A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5839</c:v>
                </c:pt>
                <c:pt idx="5">
                  <c:v>5800</c:v>
                </c:pt>
                <c:pt idx="8">
                  <c:v>6382</c:v>
                </c:pt>
                <c:pt idx="11">
                  <c:v>6506</c:v>
                </c:pt>
                <c:pt idx="14">
                  <c:v>9613</c:v>
                </c:pt>
              </c:numCache>
            </c:numRef>
          </c:val>
          <c:extLst>
            <c:ext xmlns:c16="http://schemas.microsoft.com/office/drawing/2014/chart" uri="{C3380CC4-5D6E-409C-BE32-E72D297353CC}">
              <c16:uniqueId val="{00000002-4C01-43A8-80BD-2B961BA26A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01-43A8-80BD-2B961BA26A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01-43A8-80BD-2B961BA26A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01-43A8-80BD-2B961BA26A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1511</c:v>
                </c:pt>
                <c:pt idx="3">
                  <c:v>1552</c:v>
                </c:pt>
                <c:pt idx="6">
                  <c:v>1575</c:v>
                </c:pt>
                <c:pt idx="9">
                  <c:v>1595</c:v>
                </c:pt>
                <c:pt idx="12">
                  <c:v>1641</c:v>
                </c:pt>
              </c:numCache>
            </c:numRef>
          </c:val>
          <c:extLst>
            <c:ext xmlns:c16="http://schemas.microsoft.com/office/drawing/2014/chart" uri="{C3380CC4-5D6E-409C-BE32-E72D297353CC}">
              <c16:uniqueId val="{00000006-4C01-43A8-80BD-2B961BA26A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242</c:v>
                </c:pt>
                <c:pt idx="3">
                  <c:v>195</c:v>
                </c:pt>
                <c:pt idx="6">
                  <c:v>147</c:v>
                </c:pt>
                <c:pt idx="9">
                  <c:v>101</c:v>
                </c:pt>
                <c:pt idx="12">
                  <c:v>68</c:v>
                </c:pt>
              </c:numCache>
            </c:numRef>
          </c:val>
          <c:extLst>
            <c:ext xmlns:c16="http://schemas.microsoft.com/office/drawing/2014/chart" uri="{C3380CC4-5D6E-409C-BE32-E72D297353CC}">
              <c16:uniqueId val="{00000007-4C01-43A8-80BD-2B961BA26A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9522</c:v>
                </c:pt>
                <c:pt idx="3">
                  <c:v>8542</c:v>
                </c:pt>
                <c:pt idx="6">
                  <c:v>7643</c:v>
                </c:pt>
                <c:pt idx="9">
                  <c:v>6761</c:v>
                </c:pt>
                <c:pt idx="12">
                  <c:v>6831</c:v>
                </c:pt>
              </c:numCache>
            </c:numRef>
          </c:val>
          <c:extLst>
            <c:ext xmlns:c16="http://schemas.microsoft.com/office/drawing/2014/chart" uri="{C3380CC4-5D6E-409C-BE32-E72D297353CC}">
              <c16:uniqueId val="{00000008-4C01-43A8-80BD-2B961BA26A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01-43A8-80BD-2B961BA26A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13040</c:v>
                </c:pt>
                <c:pt idx="3">
                  <c:v>13354</c:v>
                </c:pt>
                <c:pt idx="6">
                  <c:v>14016</c:v>
                </c:pt>
                <c:pt idx="9">
                  <c:v>15671</c:v>
                </c:pt>
                <c:pt idx="12">
                  <c:v>15591</c:v>
                </c:pt>
              </c:numCache>
            </c:numRef>
          </c:val>
          <c:extLst>
            <c:ext xmlns:c16="http://schemas.microsoft.com/office/drawing/2014/chart" uri="{C3380CC4-5D6E-409C-BE32-E72D297353CC}">
              <c16:uniqueId val="{0000000A-4C01-43A8-80BD-2B961BA26A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2247</c:v>
                </c:pt>
                <c:pt idx="2">
                  <c:v>#N/A</c:v>
                </c:pt>
                <c:pt idx="3">
                  <c:v>#N/A</c:v>
                </c:pt>
                <c:pt idx="4">
                  <c:v>2528</c:v>
                </c:pt>
                <c:pt idx="5">
                  <c:v>#N/A</c:v>
                </c:pt>
                <c:pt idx="6">
                  <c:v>#N/A</c:v>
                </c:pt>
                <c:pt idx="7">
                  <c:v>1629</c:v>
                </c:pt>
                <c:pt idx="8">
                  <c:v>#N/A</c:v>
                </c:pt>
                <c:pt idx="9">
                  <c:v>#N/A</c:v>
                </c:pt>
                <c:pt idx="10">
                  <c:v>1506</c:v>
                </c:pt>
                <c:pt idx="11">
                  <c:v>#N/A</c:v>
                </c:pt>
                <c:pt idx="12">
                  <c:v>#N/A</c:v>
                </c:pt>
                <c:pt idx="13">
                  <c:v>0</c:v>
                </c:pt>
                <c:pt idx="14">
                  <c:v>#N/A</c:v>
                </c:pt>
              </c:numCache>
            </c:numRef>
          </c:val>
          <c:smooth val="0"/>
          <c:extLst>
            <c:ext xmlns:c16="http://schemas.microsoft.com/office/drawing/2014/chart" uri="{C3380CC4-5D6E-409C-BE32-E72D297353CC}">
              <c16:uniqueId val="{0000000B-4C01-43A8-80BD-2B961BA26A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2953</c:v>
                </c:pt>
                <c:pt idx="1">
                  <c:v>3162</c:v>
                </c:pt>
                <c:pt idx="2">
                  <c:v>1074</c:v>
                </c:pt>
              </c:numCache>
            </c:numRef>
          </c:val>
          <c:extLst>
            <c:ext xmlns:c16="http://schemas.microsoft.com/office/drawing/2014/chart" uri="{C3380CC4-5D6E-409C-BE32-E72D297353CC}">
              <c16:uniqueId val="{00000000-1A9F-4DE8-A3D6-76A7B53CC5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c:v>
                </c:pt>
                <c:pt idx="1">
                  <c:v>49</c:v>
                </c:pt>
                <c:pt idx="2">
                  <c:v>1049</c:v>
                </c:pt>
              </c:numCache>
            </c:numRef>
          </c:val>
          <c:extLst>
            <c:ext xmlns:c16="http://schemas.microsoft.com/office/drawing/2014/chart" uri="{C3380CC4-5D6E-409C-BE32-E72D297353CC}">
              <c16:uniqueId val="{00000001-1A9F-4DE8-A3D6-76A7B53CC5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2658</c:v>
                </c:pt>
                <c:pt idx="1">
                  <c:v>2566</c:v>
                </c:pt>
                <c:pt idx="2">
                  <c:v>6714</c:v>
                </c:pt>
              </c:numCache>
            </c:numRef>
          </c:val>
          <c:extLst>
            <c:ext xmlns:c16="http://schemas.microsoft.com/office/drawing/2014/chart" uri="{C3380CC4-5D6E-409C-BE32-E72D297353CC}">
              <c16:uniqueId val="{00000002-1A9F-4DE8-A3D6-76A7B53CC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{BFF116A4-B958-45B1-9659-DE287E796845}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06-4065-BC12-FA638B2305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{9F7BC25E-FAD5-4CD2-8474-9B67D870B62F}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06-4065-BC12-FA638B2305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{A30E6297-78A9-4313-98F9-0BA0FC2EFD3F}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06-4065-BC12-FA638B2305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{3B4123DF-E45B-416B-B2C5-25B3346CB10B}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06-4065-BC12-FA638B2305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{8ADE4C91-0D53-4AB4-93CD-7DA7C7EF955F}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06-4065-BC12-FA638B23059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{FD95D733-B35C-457E-866E-5748C5E7071A}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06-4065-BC12-FA638B23059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{86C3043C-CC56-4995-A889-D919F64828E6}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06-4065-BC12-FA638B23059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{99F94E40-AB16-4AB2-9377-A30435F57784}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06-4065-BC12-FA638B2305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{99582F11-BB0F-4506-B0C4-0431176B291F}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06-4065-BC12-FA638B2305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58.1</c:v>
                </c:pt>
                <c:pt idx="16">
                  <c:v>59.8</c:v>
                </c:pt>
                <c:pt idx="24">
                  <c:v>61.1</c:v>
                </c:pt>
                <c:pt idx="32">
                  <c:v>62.8</c:v>
                </c:pt>
              </c:numCache>
            </c:numRef>
          </c:xVal>
          <c:yVal>
            <c:numRef>
              <c:f>公会計指標分析・財政指標組合せ分析表!$BP$51:$DC$51</c:f>
              <c:numCache>
                <c:formatCode>#,##0.0;"▲ "#,##0.0</c:formatCode>
                <c:ptCount val="40"/>
                <c:pt idx="0">
                  <c:v>44.3</c:v>
                </c:pt>
                <c:pt idx="8">
                  <c:v>47.5</c:v>
                </c:pt>
                <c:pt idx="16">
                  <c:v>28.8</c:v>
                </c:pt>
                <c:pt idx="24">
                  <c:v>27.8</c:v>
                </c:pt>
              </c:numCache>
            </c:numRef>
          </c:yVal>
          <c:smooth val="0"/>
          <c:extLst>
            <c:ext xmlns:c16="http://schemas.microsoft.com/office/drawing/2014/chart" uri="{C3380CC4-5D6E-409C-BE32-E72D297353CC}">
              <c16:uniqueId val="{00000009-9706-4065-BC12-FA638B2305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{A9A57AD1-F04E-4B82-9A9E-03117F48482B}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06-4065-BC12-FA638B2305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{04A2B5BE-A6A8-460B-A5F9-71965BBF1517}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06-4065-BC12-FA638B2305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{780E291A-51D5-4650-88DD-97B63B92B0FB}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06-4065-BC12-FA638B2305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{D675E61C-670E-4835-AC73-5FA53BF08DAB}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06-4065-BC12-FA638B2305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{557043E2-00A9-42F4-B3CD-CC494EA30EB1}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06-4065-BC12-FA638B23059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{8C2AE246-E753-4EC5-94AE-0B7A3E78A930}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06-4065-BC12-FA638B23059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{5E790987-DA30-46E5-903D-7CD2307AEC25}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06-4065-BC12-FA638B23059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{FD5355E6-5E38-4D07-8030-B3AD62C2F976}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06-4065-BC12-FA638B23059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{925DF331-7C14-4A67-8F24-0BDB67AC1ACE}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06-4065-BC12-FA638B2305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706-4065-BC12-FA638B23059F}"/>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{BE24E7B4-626B-4047-9EF5-34953707C23B}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36E-4625-A88C-B9EDC32B2C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{2C9AB4EE-17FB-4C21-82CF-3A946B0EFE50}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6E-4625-A88C-B9EDC32B2C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{737160A7-7414-406D-A808-16905AA79CFF}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6E-4625-A88C-B9EDC32B2C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{CC2C3EEA-7988-4F4D-95B3-6FB03620EF82}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6E-4625-A88C-B9EDC32B2C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{1F669BC3-6C7A-4AF9-A320-3E14DECC9FA6}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6E-4625-A88C-B9EDC32B2C23}"/>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{199C5512-FBEE-4A9A-A073-B4900BD8C1C7}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36E-4625-A88C-B9EDC32B2C23}"/>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{7EC8787C-F5B1-45F8-BAC4-7848910C60AA}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36E-4625-A88C-B9EDC32B2C23}"/>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{9AE0D076-3534-4CB2-857C-B4F16546A906}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36E-4625-A88C-B9EDC32B2C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{B48BC70E-8AE9-4AF9-9B04-920DFE12CB44}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36E-4625-A88C-B9EDC32B2C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13.7</c:v>
                </c:pt>
                <c:pt idx="16">
                  <c:v>13.6</c:v>
                </c:pt>
                <c:pt idx="24">
                  <c:v>14.1</c:v>
                </c:pt>
                <c:pt idx="32">
                  <c:v>15.1</c:v>
                </c:pt>
              </c:numCache>
            </c:numRef>
          </c:xVal>
          <c:yVal>
            <c:numRef>
              <c:f>公会計指標分析・財政指標組合せ分析表!$BP$73:$DC$73</c:f>
              <c:numCache>
                <c:formatCode>#,##0.0;"▲ "#,##0.0</c:formatCode>
                <c:ptCount val="40"/>
                <c:pt idx="0">
                  <c:v>44.3</c:v>
                </c:pt>
                <c:pt idx="8">
                  <c:v>47.5</c:v>
                </c:pt>
                <c:pt idx="16">
                  <c:v>28.8</c:v>
                </c:pt>
                <c:pt idx="24">
                  <c:v>27.8</c:v>
                </c:pt>
              </c:numCache>
            </c:numRef>
          </c:yVal>
          <c:smooth val="0"/>
          <c:extLst>
            <c:ext xmlns:c16="http://schemas.microsoft.com/office/drawing/2014/chart" uri="{C3380CC4-5D6E-409C-BE32-E72D297353CC}">
              <c16:uniqueId val="{00000009-036E-4625-A88C-B9EDC32B2C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{86BB1C38-3EAB-4AD9-B57C-5699B02A45A1}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36E-4625-A88C-B9EDC32B2C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{15840B52-CED7-40EF-9470-6D16F2BC16B4}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6E-4625-A88C-B9EDC32B2C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{945E5CDE-1C1C-43CA-B602-2F8032A6B396}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6E-4625-A88C-B9EDC32B2C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{C9B6E820-7FF0-4190-93F1-8F9123543E3A}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6E-4625-A88C-B9EDC32B2C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{E2AB5BA2-7566-4158-949B-B839B8854418}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6E-4625-A88C-B9EDC32B2C23}"/>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{26EEEA15-06B1-4749-B010-B2C7E1A3A944}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36E-4625-A88C-B9EDC32B2C23}"/>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{30ADB4A5-EA52-4D13-8409-55FF6A8D25B8}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36E-4625-A88C-B9EDC32B2C23}"/>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{97417D17-358B-48F6-9A47-19DC011346A6}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36E-4625-A88C-B9EDC32B2C23}"/>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{010A8B8E-84B6-4165-8C35-09317D87B3CE}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36E-4625-A88C-B9EDC32B2C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36E-4625-A88C-B9EDC32B2C23}"/>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普通会計）についてはＨ２１をピークに減少傾向にあったが、Ｒ１から増加している。Ｒ５においては１，５６９百万円、前年度比＋１２７百万円と増加した。今後は、一般廃棄物処分場の整備等大型事業の完了に加え能登半島地震からの災害復旧事業債の償還開始に伴い大きく増加していくことが予想される。</a:t>
          </a:r>
        </a:p>
        <a:p>
          <a:r>
            <a:rPr kumimoji="1" lang="ja-JP" altLang="en-US" sz="1400">
              <a:latin typeface="ＭＳ ゴシック" pitchFamily="49" charset="-128"/>
              <a:ea typeface="ＭＳ ゴシック" pitchFamily="49" charset="-128"/>
            </a:rPr>
            <a:t>　災害復旧事業債については、大半が補助金や交付税により措置されることとなるものの、自己負担分は少なからず発生するため、実質公債費比率の推移を注視していく必要がある。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満期一括償還地方債の借り入れについては、実績なし。</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R5</a:t>
          </a:r>
          <a:r>
            <a:rPr kumimoji="1" lang="ja-JP" altLang="en-US" sz="1000">
              <a:latin typeface="ＭＳ ゴシック" pitchFamily="49" charset="-128"/>
              <a:ea typeface="ＭＳ ゴシック" pitchFamily="49" charset="-128"/>
            </a:rPr>
            <a:t>末に災害復旧事業債等の償還原資として、１０億円を積立てている。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将来負担比率は年々減少傾向にあり、Ｒ５においては、将来負担なしとなった。</a:t>
          </a:r>
        </a:p>
        <a:p>
          <a:r>
            <a:rPr kumimoji="1" lang="ja-JP" altLang="en-US" sz="1400">
              <a:latin typeface="ＭＳ ゴシック" pitchFamily="49" charset="-128"/>
              <a:ea typeface="ＭＳ ゴシック" pitchFamily="49" charset="-128"/>
            </a:rPr>
            <a:t>　これは、能登半島地震において災害支援金やふるさと納税寄附金による支援に加え、特別交付税が災害対応分として交付されるなど、今後の復旧・復興のために基金に積立てる等したことによるものである。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地方債の現在高は一般会計、公営企業会計いずれも増加している。</a:t>
          </a:r>
        </a:p>
        <a:p>
          <a:r>
            <a:rPr kumimoji="1" lang="ja-JP" altLang="en-US" sz="1400">
              <a:latin typeface="ＭＳ ゴシック" pitchFamily="49" charset="-128"/>
              <a:ea typeface="ＭＳ ゴシック" pitchFamily="49" charset="-128"/>
            </a:rPr>
            <a:t>　災害復旧事業債については、大半が補助金や交付税により措置されることとなるものの、自己負担分は少なからず発生するため、将来負担比率の推移を注視していく必要がある。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石川県珠洲市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登半島地震により、道路・水道・下水道などのインフラ、公共施設に加え、市内の住まいの多くが被害を受けたことから、今後の復旧・復興のための財源を確保する必要があることから、「珠洲市震災復興基金」に４０億円、減債基金に１０億円、公共施設管理基金に８億円を積み立てたことにより、基金全体としてはＲ４から約３０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珠洲震災復興基金、減債基金及び公共施設管理基金については、復旧・復興の財源として活用する予定である。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を受け、人口減少が著しい当市では市税収入や地方交付税の減少が予想されることに加え、病院事業会計では、入院患者の減少等により経営状況が著しく悪化しており、対応を早急に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珠洲市震災復興基金等を活用しながら、基金残高を注視した上で、復旧・復興に向けた施策を実施していく。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珠洲市震災復興基金：能登半島地震の復興等に関する事業に活用する。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公共施設管理基金：公共施設の維持管理に要する経費に活用する。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登半島地震により、道路・水道・下水道などのインフラ、公共施設に加え、市内の住まいの多くが被害を受けたことから、今後の復旧・復興のための財源を確保する必要があることから、「珠洲市震災復興基金」に４０億円、減債基金に１０億円、公共施設管理基金に８億円を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珠洲市震災復興基金：震災からの復旧・復興に向けた住まいの再建や修繕のほか、珠洲市復興計画に基づいた施策に活用する。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公共施設管理基金：災害復旧事業債等を活用できない公共施設の解体撤去や維持管理費用に充当する。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能登半島地震を受け、災害復旧を迅速に進めるにあたり、キャッシュを確保する必要があったことから、財政調整基金を約２０億円取り崩した。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Ｒ５決算剰余金が発生したことから、Ｒ６現在高は約２７億円となっており、今後はこの水準を維持することで円滑な予算編成が可能となると考える。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現在、繰上償還の予定は無いが、災害復旧事業債等の将来負担分として１０億円を積み立てたものである。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災害復旧事業債等の償還に合わせて、市負担分を取り崩して充当していく予定としている。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類似団体と比較して、やや低い数値で推移しているものの、減価償却率は上昇傾向にある。今後予想される施設の統廃合などを考慮し、珠洲市公共施設等総合管理計画の見直しを行い、施設の適正な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7" name="直線コネクタ 66"/>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8"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9" name="直線コネクタ 68"/>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0"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1" name="直線コネクタ 70"/>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2"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3" name="フローチャート: 判断 72"/>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4" name="フローチャート: 判断 73"/>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5" name="フローチャート: 判断 74"/>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6" name="フローチャート: 判断 75"/>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7" name="フローチャート: 判断 76"/>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3" name="楕円 82"/>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84" name="有形固定資産減価償却率該当値テキスト"/>
        <xdr:cNvSpPr txBox="1"/>
      </xdr:nvSpPr>
      <xdr:spPr>
        <a:xfrm>
          <a:off x="4813300" y="588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86466</xdr:rowOff>
    </xdr:from>
    <xdr:to>
      <xdr:col>19</xdr:col>
      <xdr:colOff>187325</xdr:colOff>
      <xdr:row>31</xdr:row>
      <xdr:rowOff>16616</xdr:rowOff>
    </xdr:to>
    <xdr:sp macro="" textlink="">
      <xdr:nvSpPr>
        <xdr:cNvPr id="85" name="楕円 84"/>
        <xdr:cNvSpPr/>
      </xdr:nvSpPr>
      <xdr:spPr>
        <a:xfrm>
          <a:off x="40005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137266</xdr:rowOff>
    </xdr:from>
    <xdr:to>
      <xdr:col>23</xdr:col>
      <xdr:colOff>85725</xdr:colOff>
      <xdr:row>30</xdr:row>
      <xdr:rowOff>167852</xdr:rowOff>
    </xdr:to>
    <xdr:cxnSp macro="">
      <xdr:nvCxnSpPr>
        <xdr:cNvPr id="86" name="直線コネクタ 85"/>
        <xdr:cNvCxnSpPr/>
      </xdr:nvCxnSpPr>
      <xdr:spPr>
        <a:xfrm>
          <a:off x="4051300" y="6052291"/>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7" name="楕円 86"/>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137266</xdr:rowOff>
    </xdr:to>
    <xdr:cxnSp macro="">
      <xdr:nvCxnSpPr>
        <xdr:cNvPr id="88" name="直線コネクタ 87"/>
        <xdr:cNvCxnSpPr/>
      </xdr:nvCxnSpPr>
      <xdr:spPr>
        <a:xfrm>
          <a:off x="3289300" y="602890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32491</xdr:rowOff>
    </xdr:from>
    <xdr:to>
      <xdr:col>11</xdr:col>
      <xdr:colOff>187325</xdr:colOff>
      <xdr:row>30</xdr:row>
      <xdr:rowOff>134091</xdr:rowOff>
    </xdr:to>
    <xdr:sp macro="" textlink="">
      <xdr:nvSpPr>
        <xdr:cNvPr id="89" name="楕円 88"/>
        <xdr:cNvSpPr/>
      </xdr:nvSpPr>
      <xdr:spPr>
        <a:xfrm>
          <a:off x="24765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83291</xdr:rowOff>
    </xdr:from>
    <xdr:to>
      <xdr:col>15</xdr:col>
      <xdr:colOff>136525</xdr:colOff>
      <xdr:row>30</xdr:row>
      <xdr:rowOff>113877</xdr:rowOff>
    </xdr:to>
    <xdr:cxnSp macro="">
      <xdr:nvCxnSpPr>
        <xdr:cNvPr id="90" name="直線コネクタ 89"/>
        <xdr:cNvCxnSpPr/>
      </xdr:nvCxnSpPr>
      <xdr:spPr>
        <a:xfrm>
          <a:off x="2527300" y="599831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10901</xdr:rowOff>
    </xdr:from>
    <xdr:to>
      <xdr:col>7</xdr:col>
      <xdr:colOff>187325</xdr:colOff>
      <xdr:row>30</xdr:row>
      <xdr:rowOff>112501</xdr:rowOff>
    </xdr:to>
    <xdr:sp macro="" textlink="">
      <xdr:nvSpPr>
        <xdr:cNvPr id="91" name="楕円 90"/>
        <xdr:cNvSpPr/>
      </xdr:nvSpPr>
      <xdr:spPr>
        <a:xfrm>
          <a:off x="1714500" y="5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61701</xdr:rowOff>
    </xdr:from>
    <xdr:to>
      <xdr:col>11</xdr:col>
      <xdr:colOff>136525</xdr:colOff>
      <xdr:row>30</xdr:row>
      <xdr:rowOff>83291</xdr:rowOff>
    </xdr:to>
    <xdr:cxnSp macro="">
      <xdr:nvCxnSpPr>
        <xdr:cNvPr id="92" name="直線コネクタ 91"/>
        <xdr:cNvCxnSpPr/>
      </xdr:nvCxnSpPr>
      <xdr:spPr>
        <a:xfrm>
          <a:off x="1765300" y="597672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3"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4"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5"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6"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33143</xdr:rowOff>
    </xdr:from>
    <xdr:ext cx="405111" cy="259045"/>
    <xdr:sp macro="" textlink="">
      <xdr:nvSpPr>
        <xdr:cNvPr id="97" name="n_1mainValue有形固定資産減価償却率"/>
        <xdr:cNvSpPr txBox="1"/>
      </xdr:nvSpPr>
      <xdr:spPr>
        <a:xfrm>
          <a:off x="3836044" y="577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8" name="n_2mainValue有形固定資産減価償却率"/>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150618</xdr:rowOff>
    </xdr:from>
    <xdr:ext cx="405111" cy="259045"/>
    <xdr:sp macro="" textlink="">
      <xdr:nvSpPr>
        <xdr:cNvPr id="99" name="n_3mainValue有形固定資産減価償却率"/>
        <xdr:cNvSpPr txBox="1"/>
      </xdr:nvSpPr>
      <xdr:spPr>
        <a:xfrm>
          <a:off x="2324744" y="57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129028</xdr:rowOff>
    </xdr:from>
    <xdr:ext cx="405111" cy="259045"/>
    <xdr:sp macro="" textlink="">
      <xdr:nvSpPr>
        <xdr:cNvPr id="100" name="n_4mainValue有形固定資産減価償却率"/>
        <xdr:cNvSpPr txBox="1"/>
      </xdr:nvSpPr>
      <xdr:spPr>
        <a:xfrm>
          <a:off x="1562744" y="570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類似団体と比較すると同程度の割合となっている。令和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年能登半島地震及び奥能登豪雨からの災害復旧・復興にあたり起債残高が増加する一方で、特別交付税の増額交付やふるさと納税や災害寄附金などの支援を受け、債務償還比率は減少したものと考えられる。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9" name="直線コネクタ 128"/>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0"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1" name="直線コネクタ 130"/>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4" name="債務償還比率平均値テキスト"/>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5" name="フローチャート: 判断 134"/>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6" name="フローチャート: 判断 135"/>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7" name="フローチャート: 判断 136"/>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8" name="フローチャート: 判断 137"/>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9" name="フローチャート: 判断 138"/>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142049</xdr:rowOff>
    </xdr:from>
    <xdr:to>
      <xdr:col>76</xdr:col>
      <xdr:colOff>73025</xdr:colOff>
      <xdr:row>30</xdr:row>
      <xdr:rowOff>72199</xdr:rowOff>
    </xdr:to>
    <xdr:sp macro="" textlink="">
      <xdr:nvSpPr>
        <xdr:cNvPr id="145" name="楕円 144"/>
        <xdr:cNvSpPr/>
      </xdr:nvSpPr>
      <xdr:spPr>
        <a:xfrm>
          <a:off x="14744700" y="5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164926</xdr:rowOff>
    </xdr:from>
    <xdr:ext cx="469744" cy="259045"/>
    <xdr:sp macro="" textlink="">
      <xdr:nvSpPr>
        <xdr:cNvPr id="146" name="債務償還比率該当値テキスト"/>
        <xdr:cNvSpPr txBox="1"/>
      </xdr:nvSpPr>
      <xdr:spPr>
        <a:xfrm>
          <a:off x="14846300"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107216</xdr:rowOff>
    </xdr:from>
    <xdr:to>
      <xdr:col>72</xdr:col>
      <xdr:colOff>123825</xdr:colOff>
      <xdr:row>31</xdr:row>
      <xdr:rowOff>37366</xdr:rowOff>
    </xdr:to>
    <xdr:sp macro="" textlink="">
      <xdr:nvSpPr>
        <xdr:cNvPr id="147" name="楕円 146"/>
        <xdr:cNvSpPr/>
      </xdr:nvSpPr>
      <xdr:spPr>
        <a:xfrm>
          <a:off x="14033500" y="602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21399</xdr:rowOff>
    </xdr:from>
    <xdr:to>
      <xdr:col>76</xdr:col>
      <xdr:colOff>22225</xdr:colOff>
      <xdr:row>30</xdr:row>
      <xdr:rowOff>158016</xdr:rowOff>
    </xdr:to>
    <xdr:cxnSp macro="">
      <xdr:nvCxnSpPr>
        <xdr:cNvPr id="148" name="直線コネクタ 147"/>
        <xdr:cNvCxnSpPr/>
      </xdr:nvCxnSpPr>
      <xdr:spPr>
        <a:xfrm flipV="1">
          <a:off x="14084300" y="5936424"/>
          <a:ext cx="711200" cy="1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152724</xdr:rowOff>
    </xdr:from>
    <xdr:to>
      <xdr:col>68</xdr:col>
      <xdr:colOff>123825</xdr:colOff>
      <xdr:row>30</xdr:row>
      <xdr:rowOff>82874</xdr:rowOff>
    </xdr:to>
    <xdr:sp macro="" textlink="">
      <xdr:nvSpPr>
        <xdr:cNvPr id="149" name="楕円 148"/>
        <xdr:cNvSpPr/>
      </xdr:nvSpPr>
      <xdr:spPr>
        <a:xfrm>
          <a:off x="13271500" y="58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32074</xdr:rowOff>
    </xdr:from>
    <xdr:to>
      <xdr:col>72</xdr:col>
      <xdr:colOff>73025</xdr:colOff>
      <xdr:row>30</xdr:row>
      <xdr:rowOff>158016</xdr:rowOff>
    </xdr:to>
    <xdr:cxnSp macro="">
      <xdr:nvCxnSpPr>
        <xdr:cNvPr id="150" name="直線コネクタ 149"/>
        <xdr:cNvCxnSpPr/>
      </xdr:nvCxnSpPr>
      <xdr:spPr>
        <a:xfrm>
          <a:off x="13322300" y="5947099"/>
          <a:ext cx="7620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144279</xdr:rowOff>
    </xdr:from>
    <xdr:to>
      <xdr:col>64</xdr:col>
      <xdr:colOff>123825</xdr:colOff>
      <xdr:row>31</xdr:row>
      <xdr:rowOff>74429</xdr:rowOff>
    </xdr:to>
    <xdr:sp macro="" textlink="">
      <xdr:nvSpPr>
        <xdr:cNvPr id="151" name="楕円 150"/>
        <xdr:cNvSpPr/>
      </xdr:nvSpPr>
      <xdr:spPr>
        <a:xfrm>
          <a:off x="12509500" y="60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32074</xdr:rowOff>
    </xdr:from>
    <xdr:to>
      <xdr:col>68</xdr:col>
      <xdr:colOff>73025</xdr:colOff>
      <xdr:row>31</xdr:row>
      <xdr:rowOff>23629</xdr:rowOff>
    </xdr:to>
    <xdr:cxnSp macro="">
      <xdr:nvCxnSpPr>
        <xdr:cNvPr id="152" name="直線コネクタ 151"/>
        <xdr:cNvCxnSpPr/>
      </xdr:nvCxnSpPr>
      <xdr:spPr>
        <a:xfrm flipV="1">
          <a:off x="12560300" y="5947099"/>
          <a:ext cx="762000" cy="16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27524</xdr:rowOff>
    </xdr:from>
    <xdr:to>
      <xdr:col>60</xdr:col>
      <xdr:colOff>123825</xdr:colOff>
      <xdr:row>31</xdr:row>
      <xdr:rowOff>129124</xdr:rowOff>
    </xdr:to>
    <xdr:sp macro="" textlink="">
      <xdr:nvSpPr>
        <xdr:cNvPr id="153" name="楕円 152"/>
        <xdr:cNvSpPr/>
      </xdr:nvSpPr>
      <xdr:spPr>
        <a:xfrm>
          <a:off x="11747500" y="61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23629</xdr:rowOff>
    </xdr:from>
    <xdr:to>
      <xdr:col>64</xdr:col>
      <xdr:colOff>73025</xdr:colOff>
      <xdr:row>31</xdr:row>
      <xdr:rowOff>78324</xdr:rowOff>
    </xdr:to>
    <xdr:cxnSp macro="">
      <xdr:nvCxnSpPr>
        <xdr:cNvPr id="154" name="直線コネクタ 153"/>
        <xdr:cNvCxnSpPr/>
      </xdr:nvCxnSpPr>
      <xdr:spPr>
        <a:xfrm flipV="1">
          <a:off x="11798300" y="6110104"/>
          <a:ext cx="762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5"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6"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7"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8" name="n_4aveValue債務償還比率"/>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28493</xdr:rowOff>
    </xdr:from>
    <xdr:ext cx="469744" cy="259045"/>
    <xdr:sp macro="" textlink="">
      <xdr:nvSpPr>
        <xdr:cNvPr id="159" name="n_1mainValue債務償還比率"/>
        <xdr:cNvSpPr txBox="1"/>
      </xdr:nvSpPr>
      <xdr:spPr>
        <a:xfrm>
          <a:off x="13836727" y="61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74001</xdr:rowOff>
    </xdr:from>
    <xdr:ext cx="469744" cy="259045"/>
    <xdr:sp macro="" textlink="">
      <xdr:nvSpPr>
        <xdr:cNvPr id="160" name="n_2mainValue債務償還比率"/>
        <xdr:cNvSpPr txBox="1"/>
      </xdr:nvSpPr>
      <xdr:spPr>
        <a:xfrm>
          <a:off x="13087427" y="598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90956</xdr:rowOff>
    </xdr:from>
    <xdr:ext cx="469744" cy="259045"/>
    <xdr:sp macro="" textlink="">
      <xdr:nvSpPr>
        <xdr:cNvPr id="161" name="n_3mainValue債務償還比率"/>
        <xdr:cNvSpPr txBox="1"/>
      </xdr:nvSpPr>
      <xdr:spPr>
        <a:xfrm>
          <a:off x="12325427" y="583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145651</xdr:rowOff>
    </xdr:from>
    <xdr:ext cx="469744" cy="259045"/>
    <xdr:sp macro="" textlink="">
      <xdr:nvSpPr>
        <xdr:cNvPr id="162" name="n_4mainValue債務償還比率"/>
        <xdr:cNvSpPr txBox="1"/>
      </xdr:nvSpPr>
      <xdr:spPr>
        <a:xfrm>
          <a:off x="11563427" y="588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4" name="【道路】&#10;有形固定資産減価償却率該当値テキスト"/>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74295</xdr:rowOff>
    </xdr:to>
    <xdr:cxnSp macro="">
      <xdr:nvCxnSpPr>
        <xdr:cNvPr id="76" name="直線コネクタ 75"/>
        <xdr:cNvCxnSpPr/>
      </xdr:nvCxnSpPr>
      <xdr:spPr>
        <a:xfrm>
          <a:off x="3797300" y="6551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36195</xdr:rowOff>
    </xdr:to>
    <xdr:cxnSp macro="">
      <xdr:nvCxnSpPr>
        <xdr:cNvPr id="78" name="直線コネクタ 77"/>
        <xdr:cNvCxnSpPr/>
      </xdr:nvCxnSpPr>
      <xdr:spPr>
        <a:xfrm>
          <a:off x="2908300" y="6513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169545</xdr:rowOff>
    </xdr:to>
    <xdr:cxnSp macro="">
      <xdr:nvCxnSpPr>
        <xdr:cNvPr id="80" name="直線コネクタ 79"/>
        <xdr:cNvCxnSpPr/>
      </xdr:nvCxnSpPr>
      <xdr:spPr>
        <a:xfrm>
          <a:off x="2019300" y="6478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135255</xdr:rowOff>
    </xdr:to>
    <xdr:cxnSp macro="">
      <xdr:nvCxnSpPr>
        <xdr:cNvPr id="82" name="直線コネクタ 81"/>
        <xdr:cNvCxnSpPr/>
      </xdr:nvCxnSpPr>
      <xdr:spPr>
        <a:xfrm>
          <a:off x="1130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8" name="n_2mainValue【道路】&#10;有形固定資産減価償却率"/>
        <xdr:cNvSpPr txBox="1"/>
      </xdr:nvSpPr>
      <xdr:spPr>
        <a:xfrm>
          <a:off x="2705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xdr:cNvSpPr txBox="1"/>
      </xdr:nvSpPr>
      <xdr:spPr>
        <a:xfrm>
          <a:off x="1816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xdr:cNvSpPr txBox="1"/>
      </xdr:nvSpPr>
      <xdr:spPr>
        <a:xfrm>
          <a:off x="927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59423</xdr:rowOff>
    </xdr:from>
    <xdr:to>
      <xdr:col>55</xdr:col>
      <xdr:colOff>50800</xdr:colOff>
      <xdr:row>33</xdr:row>
      <xdr:rowOff>161023</xdr:rowOff>
    </xdr:to>
    <xdr:sp macro="" textlink="">
      <xdr:nvSpPr>
        <xdr:cNvPr id="130" name="楕円 129"/>
        <xdr:cNvSpPr/>
      </xdr:nvSpPr>
      <xdr:spPr>
        <a:xfrm>
          <a:off x="10426700" y="57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12450</xdr:rowOff>
    </xdr:from>
    <xdr:ext cx="534377" cy="259045"/>
    <xdr:sp macro="" textlink="">
      <xdr:nvSpPr>
        <xdr:cNvPr id="131" name="【道路】&#10;一人当たり延長該当値テキスト"/>
        <xdr:cNvSpPr txBox="1"/>
      </xdr:nvSpPr>
      <xdr:spPr>
        <a:xfrm>
          <a:off x="10515600" y="567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101905</xdr:rowOff>
    </xdr:from>
    <xdr:to>
      <xdr:col>50</xdr:col>
      <xdr:colOff>165100</xdr:colOff>
      <xdr:row>34</xdr:row>
      <xdr:rowOff>32055</xdr:rowOff>
    </xdr:to>
    <xdr:sp macro="" textlink="">
      <xdr:nvSpPr>
        <xdr:cNvPr id="132" name="楕円 131"/>
        <xdr:cNvSpPr/>
      </xdr:nvSpPr>
      <xdr:spPr>
        <a:xfrm>
          <a:off x="9588500" y="57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110223</xdr:rowOff>
    </xdr:from>
    <xdr:to>
      <xdr:col>55</xdr:col>
      <xdr:colOff>0</xdr:colOff>
      <xdr:row>33</xdr:row>
      <xdr:rowOff>152705</xdr:rowOff>
    </xdr:to>
    <xdr:cxnSp macro="">
      <xdr:nvCxnSpPr>
        <xdr:cNvPr id="133" name="直線コネクタ 132"/>
        <xdr:cNvCxnSpPr/>
      </xdr:nvCxnSpPr>
      <xdr:spPr>
        <a:xfrm flipV="1">
          <a:off x="9639300" y="5768073"/>
          <a:ext cx="8382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124384</xdr:rowOff>
    </xdr:from>
    <xdr:to>
      <xdr:col>46</xdr:col>
      <xdr:colOff>38100</xdr:colOff>
      <xdr:row>34</xdr:row>
      <xdr:rowOff>54534</xdr:rowOff>
    </xdr:to>
    <xdr:sp macro="" textlink="">
      <xdr:nvSpPr>
        <xdr:cNvPr id="134" name="楕円 133"/>
        <xdr:cNvSpPr/>
      </xdr:nvSpPr>
      <xdr:spPr>
        <a:xfrm>
          <a:off x="8699500" y="57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152705</xdr:rowOff>
    </xdr:from>
    <xdr:to>
      <xdr:col>50</xdr:col>
      <xdr:colOff>114300</xdr:colOff>
      <xdr:row>34</xdr:row>
      <xdr:rowOff>3734</xdr:rowOff>
    </xdr:to>
    <xdr:cxnSp macro="">
      <xdr:nvCxnSpPr>
        <xdr:cNvPr id="135" name="直線コネクタ 134"/>
        <xdr:cNvCxnSpPr/>
      </xdr:nvCxnSpPr>
      <xdr:spPr>
        <a:xfrm flipV="1">
          <a:off x="8750300" y="581055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146063</xdr:rowOff>
    </xdr:from>
    <xdr:to>
      <xdr:col>41</xdr:col>
      <xdr:colOff>101600</xdr:colOff>
      <xdr:row>34</xdr:row>
      <xdr:rowOff>76213</xdr:rowOff>
    </xdr:to>
    <xdr:sp macro="" textlink="">
      <xdr:nvSpPr>
        <xdr:cNvPr id="136" name="楕円 135"/>
        <xdr:cNvSpPr/>
      </xdr:nvSpPr>
      <xdr:spPr>
        <a:xfrm>
          <a:off x="7810500" y="58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3734</xdr:rowOff>
    </xdr:from>
    <xdr:to>
      <xdr:col>45</xdr:col>
      <xdr:colOff>177800</xdr:colOff>
      <xdr:row>34</xdr:row>
      <xdr:rowOff>25413</xdr:rowOff>
    </xdr:to>
    <xdr:cxnSp macro="">
      <xdr:nvCxnSpPr>
        <xdr:cNvPr id="137" name="直線コネクタ 136"/>
        <xdr:cNvCxnSpPr/>
      </xdr:nvCxnSpPr>
      <xdr:spPr>
        <a:xfrm flipV="1">
          <a:off x="7861300" y="5833034"/>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11094</xdr:rowOff>
    </xdr:from>
    <xdr:to>
      <xdr:col>36</xdr:col>
      <xdr:colOff>165100</xdr:colOff>
      <xdr:row>34</xdr:row>
      <xdr:rowOff>112694</xdr:rowOff>
    </xdr:to>
    <xdr:sp macro="" textlink="">
      <xdr:nvSpPr>
        <xdr:cNvPr id="138" name="楕円 137"/>
        <xdr:cNvSpPr/>
      </xdr:nvSpPr>
      <xdr:spPr>
        <a:xfrm>
          <a:off x="6921500" y="58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25413</xdr:rowOff>
    </xdr:from>
    <xdr:to>
      <xdr:col>41</xdr:col>
      <xdr:colOff>50800</xdr:colOff>
      <xdr:row>34</xdr:row>
      <xdr:rowOff>61894</xdr:rowOff>
    </xdr:to>
    <xdr:cxnSp macro="">
      <xdr:nvCxnSpPr>
        <xdr:cNvPr id="139" name="直線コネクタ 138"/>
        <xdr:cNvCxnSpPr/>
      </xdr:nvCxnSpPr>
      <xdr:spPr>
        <a:xfrm flipV="1">
          <a:off x="6972300" y="5854713"/>
          <a:ext cx="889000" cy="3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48582</xdr:rowOff>
    </xdr:from>
    <xdr:ext cx="534377" cy="259045"/>
    <xdr:sp macro="" textlink="">
      <xdr:nvSpPr>
        <xdr:cNvPr id="144" name="n_1mainValue【道路】&#10;一人当たり延長"/>
        <xdr:cNvSpPr txBox="1"/>
      </xdr:nvSpPr>
      <xdr:spPr>
        <a:xfrm>
          <a:off x="9359411" y="55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71061</xdr:rowOff>
    </xdr:from>
    <xdr:ext cx="534377" cy="259045"/>
    <xdr:sp macro="" textlink="">
      <xdr:nvSpPr>
        <xdr:cNvPr id="145" name="n_2mainValue【道路】&#10;一人当たり延長"/>
        <xdr:cNvSpPr txBox="1"/>
      </xdr:nvSpPr>
      <xdr:spPr>
        <a:xfrm>
          <a:off x="8483111" y="55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92740</xdr:rowOff>
    </xdr:from>
    <xdr:ext cx="534377" cy="259045"/>
    <xdr:sp macro="" textlink="">
      <xdr:nvSpPr>
        <xdr:cNvPr id="146" name="n_3mainValue【道路】&#10;一人当たり延長"/>
        <xdr:cNvSpPr txBox="1"/>
      </xdr:nvSpPr>
      <xdr:spPr>
        <a:xfrm>
          <a:off x="7594111" y="55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129221</xdr:rowOff>
    </xdr:from>
    <xdr:ext cx="534377" cy="259045"/>
    <xdr:sp macro="" textlink="">
      <xdr:nvSpPr>
        <xdr:cNvPr id="147" name="n_4mainValue【道路】&#10;一人当たり延長"/>
        <xdr:cNvSpPr txBox="1"/>
      </xdr:nvSpPr>
      <xdr:spPr>
        <a:xfrm>
          <a:off x="6705111" y="561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9" name="楕円 188"/>
        <xdr:cNvSpPr/>
      </xdr:nvSpPr>
      <xdr:spPr>
        <a:xfrm>
          <a:off x="4584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90" name="【橋りょう・トンネル】&#10;有形固定資産減価償却率該当値テキスト"/>
        <xdr:cNvSpPr txBox="1"/>
      </xdr:nvSpPr>
      <xdr:spPr>
        <a:xfrm>
          <a:off x="4673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156573</xdr:rowOff>
    </xdr:from>
    <xdr:to>
      <xdr:col>20</xdr:col>
      <xdr:colOff>38100</xdr:colOff>
      <xdr:row>60</xdr:row>
      <xdr:rowOff>86723</xdr:rowOff>
    </xdr:to>
    <xdr:sp macro="" textlink="">
      <xdr:nvSpPr>
        <xdr:cNvPr id="191" name="楕円 190"/>
        <xdr:cNvSpPr/>
      </xdr:nvSpPr>
      <xdr:spPr>
        <a:xfrm>
          <a:off x="3746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35923</xdr:rowOff>
    </xdr:from>
    <xdr:to>
      <xdr:col>24</xdr:col>
      <xdr:colOff>63500</xdr:colOff>
      <xdr:row>60</xdr:row>
      <xdr:rowOff>62049</xdr:rowOff>
    </xdr:to>
    <xdr:cxnSp macro="">
      <xdr:nvCxnSpPr>
        <xdr:cNvPr id="192" name="直線コネクタ 191"/>
        <xdr:cNvCxnSpPr/>
      </xdr:nvCxnSpPr>
      <xdr:spPr>
        <a:xfrm>
          <a:off x="3797300" y="103229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3" name="楕円 192"/>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35923</xdr:rowOff>
    </xdr:to>
    <xdr:cxnSp macro="">
      <xdr:nvCxnSpPr>
        <xdr:cNvPr id="194" name="直線コネクタ 193"/>
        <xdr:cNvCxnSpPr/>
      </xdr:nvCxnSpPr>
      <xdr:spPr>
        <a:xfrm>
          <a:off x="2908300" y="103000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5" name="楕円 194"/>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13063</xdr:rowOff>
    </xdr:to>
    <xdr:cxnSp macro="">
      <xdr:nvCxnSpPr>
        <xdr:cNvPr id="196" name="直線コネクタ 195"/>
        <xdr:cNvCxnSpPr/>
      </xdr:nvCxnSpPr>
      <xdr:spPr>
        <a:xfrm>
          <a:off x="2019300" y="102870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94524</xdr:rowOff>
    </xdr:from>
    <xdr:to>
      <xdr:col>6</xdr:col>
      <xdr:colOff>38100</xdr:colOff>
      <xdr:row>60</xdr:row>
      <xdr:rowOff>24674</xdr:rowOff>
    </xdr:to>
    <xdr:sp macro="" textlink="">
      <xdr:nvSpPr>
        <xdr:cNvPr id="197" name="楕円 196"/>
        <xdr:cNvSpPr/>
      </xdr:nvSpPr>
      <xdr:spPr>
        <a:xfrm>
          <a:off x="1079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145324</xdr:rowOff>
    </xdr:from>
    <xdr:to>
      <xdr:col>10</xdr:col>
      <xdr:colOff>114300</xdr:colOff>
      <xdr:row>60</xdr:row>
      <xdr:rowOff>0</xdr:rowOff>
    </xdr:to>
    <xdr:cxnSp macro="">
      <xdr:nvCxnSpPr>
        <xdr:cNvPr id="198" name="直線コネクタ 197"/>
        <xdr:cNvCxnSpPr/>
      </xdr:nvCxnSpPr>
      <xdr:spPr>
        <a:xfrm>
          <a:off x="1130300" y="102608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103250</xdr:rowOff>
    </xdr:from>
    <xdr:ext cx="405111" cy="259045"/>
    <xdr:sp macro="" textlink="">
      <xdr:nvSpPr>
        <xdr:cNvPr id="203" name="n_1mainValue【橋りょう・トンネル】&#10;有形固定資産減価償却率"/>
        <xdr:cNvSpPr txBox="1"/>
      </xdr:nvSpPr>
      <xdr:spPr>
        <a:xfrm>
          <a:off x="35820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4" name="n_2mainValue【橋りょう・トンネル】&#10;有形固定資産減価償却率"/>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5" name="n_3main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41201</xdr:rowOff>
    </xdr:from>
    <xdr:ext cx="405111" cy="259045"/>
    <xdr:sp macro="" textlink="">
      <xdr:nvSpPr>
        <xdr:cNvPr id="206" name="n_4mainValue【橋りょう・トンネル】&#10;有形固定資産減価償却率"/>
        <xdr:cNvSpPr txBox="1"/>
      </xdr:nvSpPr>
      <xdr:spPr>
        <a:xfrm>
          <a:off x="927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136985</xdr:rowOff>
    </xdr:from>
    <xdr:to>
      <xdr:col>55</xdr:col>
      <xdr:colOff>50800</xdr:colOff>
      <xdr:row>60</xdr:row>
      <xdr:rowOff>67135</xdr:rowOff>
    </xdr:to>
    <xdr:sp macro="" textlink="">
      <xdr:nvSpPr>
        <xdr:cNvPr id="246" name="楕円 245"/>
        <xdr:cNvSpPr/>
      </xdr:nvSpPr>
      <xdr:spPr>
        <a:xfrm>
          <a:off x="10426700" y="102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159862</xdr:rowOff>
    </xdr:from>
    <xdr:ext cx="599010" cy="259045"/>
    <xdr:sp macro="" textlink="">
      <xdr:nvSpPr>
        <xdr:cNvPr id="247" name="【橋りょう・トンネル】&#10;一人当たり有形固定資産（償却資産）額該当値テキスト"/>
        <xdr:cNvSpPr txBox="1"/>
      </xdr:nvSpPr>
      <xdr:spPr>
        <a:xfrm>
          <a:off x="10515600" y="101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159471</xdr:rowOff>
    </xdr:from>
    <xdr:to>
      <xdr:col>50</xdr:col>
      <xdr:colOff>165100</xdr:colOff>
      <xdr:row>60</xdr:row>
      <xdr:rowOff>89621</xdr:rowOff>
    </xdr:to>
    <xdr:sp macro="" textlink="">
      <xdr:nvSpPr>
        <xdr:cNvPr id="248" name="楕円 247"/>
        <xdr:cNvSpPr/>
      </xdr:nvSpPr>
      <xdr:spPr>
        <a:xfrm>
          <a:off x="9588500" y="102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16335</xdr:rowOff>
    </xdr:from>
    <xdr:to>
      <xdr:col>55</xdr:col>
      <xdr:colOff>0</xdr:colOff>
      <xdr:row>60</xdr:row>
      <xdr:rowOff>38821</xdr:rowOff>
    </xdr:to>
    <xdr:cxnSp macro="">
      <xdr:nvCxnSpPr>
        <xdr:cNvPr id="249" name="直線コネクタ 248"/>
        <xdr:cNvCxnSpPr/>
      </xdr:nvCxnSpPr>
      <xdr:spPr>
        <a:xfrm flipV="1">
          <a:off x="9639300" y="10303335"/>
          <a:ext cx="838200" cy="2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10963</xdr:rowOff>
    </xdr:from>
    <xdr:to>
      <xdr:col>46</xdr:col>
      <xdr:colOff>38100</xdr:colOff>
      <xdr:row>60</xdr:row>
      <xdr:rowOff>112563</xdr:rowOff>
    </xdr:to>
    <xdr:sp macro="" textlink="">
      <xdr:nvSpPr>
        <xdr:cNvPr id="250" name="楕円 249"/>
        <xdr:cNvSpPr/>
      </xdr:nvSpPr>
      <xdr:spPr>
        <a:xfrm>
          <a:off x="8699500" y="102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38821</xdr:rowOff>
    </xdr:from>
    <xdr:to>
      <xdr:col>50</xdr:col>
      <xdr:colOff>114300</xdr:colOff>
      <xdr:row>60</xdr:row>
      <xdr:rowOff>61763</xdr:rowOff>
    </xdr:to>
    <xdr:cxnSp macro="">
      <xdr:nvCxnSpPr>
        <xdr:cNvPr id="251" name="直線コネクタ 250"/>
        <xdr:cNvCxnSpPr/>
      </xdr:nvCxnSpPr>
      <xdr:spPr>
        <a:xfrm flipV="1">
          <a:off x="8750300" y="10325821"/>
          <a:ext cx="88900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39326</xdr:rowOff>
    </xdr:from>
    <xdr:to>
      <xdr:col>41</xdr:col>
      <xdr:colOff>101600</xdr:colOff>
      <xdr:row>60</xdr:row>
      <xdr:rowOff>140926</xdr:rowOff>
    </xdr:to>
    <xdr:sp macro="" textlink="">
      <xdr:nvSpPr>
        <xdr:cNvPr id="252" name="楕円 251"/>
        <xdr:cNvSpPr/>
      </xdr:nvSpPr>
      <xdr:spPr>
        <a:xfrm>
          <a:off x="7810500" y="103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61763</xdr:rowOff>
    </xdr:from>
    <xdr:to>
      <xdr:col>45</xdr:col>
      <xdr:colOff>177800</xdr:colOff>
      <xdr:row>60</xdr:row>
      <xdr:rowOff>90126</xdr:rowOff>
    </xdr:to>
    <xdr:cxnSp macro="">
      <xdr:nvCxnSpPr>
        <xdr:cNvPr id="253" name="直線コネクタ 252"/>
        <xdr:cNvCxnSpPr/>
      </xdr:nvCxnSpPr>
      <xdr:spPr>
        <a:xfrm flipV="1">
          <a:off x="7861300" y="10348763"/>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57180</xdr:rowOff>
    </xdr:from>
    <xdr:to>
      <xdr:col>36</xdr:col>
      <xdr:colOff>165100</xdr:colOff>
      <xdr:row>60</xdr:row>
      <xdr:rowOff>158780</xdr:rowOff>
    </xdr:to>
    <xdr:sp macro="" textlink="">
      <xdr:nvSpPr>
        <xdr:cNvPr id="254" name="楕円 253"/>
        <xdr:cNvSpPr/>
      </xdr:nvSpPr>
      <xdr:spPr>
        <a:xfrm>
          <a:off x="6921500" y="103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90126</xdr:rowOff>
    </xdr:from>
    <xdr:to>
      <xdr:col>41</xdr:col>
      <xdr:colOff>50800</xdr:colOff>
      <xdr:row>60</xdr:row>
      <xdr:rowOff>107980</xdr:rowOff>
    </xdr:to>
    <xdr:cxnSp macro="">
      <xdr:nvCxnSpPr>
        <xdr:cNvPr id="255" name="直線コネクタ 254"/>
        <xdr:cNvCxnSpPr/>
      </xdr:nvCxnSpPr>
      <xdr:spPr>
        <a:xfrm flipV="1">
          <a:off x="6972300" y="10377126"/>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106148</xdr:rowOff>
    </xdr:from>
    <xdr:ext cx="599010" cy="259045"/>
    <xdr:sp macro="" textlink="">
      <xdr:nvSpPr>
        <xdr:cNvPr id="260" name="n_1mainValue【橋りょう・トンネル】&#10;一人当たり有形固定資産（償却資産）額"/>
        <xdr:cNvSpPr txBox="1"/>
      </xdr:nvSpPr>
      <xdr:spPr>
        <a:xfrm>
          <a:off x="9327095" y="100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129090</xdr:rowOff>
    </xdr:from>
    <xdr:ext cx="599010" cy="259045"/>
    <xdr:sp macro="" textlink="">
      <xdr:nvSpPr>
        <xdr:cNvPr id="261" name="n_2mainValue【橋りょう・トンネル】&#10;一人当たり有形固定資産（償却資産）額"/>
        <xdr:cNvSpPr txBox="1"/>
      </xdr:nvSpPr>
      <xdr:spPr>
        <a:xfrm>
          <a:off x="8450795" y="1007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157453</xdr:rowOff>
    </xdr:from>
    <xdr:ext cx="599010" cy="259045"/>
    <xdr:sp macro="" textlink="">
      <xdr:nvSpPr>
        <xdr:cNvPr id="262" name="n_3mainValue【橋りょう・トンネル】&#10;一人当たり有形固定資産（償却資産）額"/>
        <xdr:cNvSpPr txBox="1"/>
      </xdr:nvSpPr>
      <xdr:spPr>
        <a:xfrm>
          <a:off x="7561795" y="1010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3857</xdr:rowOff>
    </xdr:from>
    <xdr:ext cx="599010" cy="259045"/>
    <xdr:sp macro="" textlink="">
      <xdr:nvSpPr>
        <xdr:cNvPr id="263" name="n_4mainValue【橋りょう・トンネル】&#10;一人当たり有形固定資産（償却資産）額"/>
        <xdr:cNvSpPr txBox="1"/>
      </xdr:nvSpPr>
      <xdr:spPr>
        <a:xfrm>
          <a:off x="6672795" y="1011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304" name="楕円 303"/>
        <xdr:cNvSpPr/>
      </xdr:nvSpPr>
      <xdr:spPr>
        <a:xfrm>
          <a:off x="4584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305" name="【公営住宅】&#10;有形固定資産減価償却率該当値テキスト"/>
        <xdr:cNvSpPr txBox="1"/>
      </xdr:nvSpPr>
      <xdr:spPr>
        <a:xfrm>
          <a:off x="4673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22861</xdr:rowOff>
    </xdr:to>
    <xdr:cxnSp macro="">
      <xdr:nvCxnSpPr>
        <xdr:cNvPr id="307" name="直線コネクタ 306"/>
        <xdr:cNvCxnSpPr/>
      </xdr:nvCxnSpPr>
      <xdr:spPr>
        <a:xfrm>
          <a:off x="3797300" y="13868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308" name="楕円 307"/>
        <xdr:cNvSpPr/>
      </xdr:nvSpPr>
      <xdr:spPr>
        <a:xfrm>
          <a:off x="2857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87630</xdr:rowOff>
    </xdr:from>
    <xdr:to>
      <xdr:col>19</xdr:col>
      <xdr:colOff>177800</xdr:colOff>
      <xdr:row>80</xdr:row>
      <xdr:rowOff>152400</xdr:rowOff>
    </xdr:to>
    <xdr:cxnSp macro="">
      <xdr:nvCxnSpPr>
        <xdr:cNvPr id="309" name="直線コネクタ 308"/>
        <xdr:cNvCxnSpPr/>
      </xdr:nvCxnSpPr>
      <xdr:spPr>
        <a:xfrm>
          <a:off x="2908300" y="138036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636</xdr:rowOff>
    </xdr:from>
    <xdr:to>
      <xdr:col>10</xdr:col>
      <xdr:colOff>165100</xdr:colOff>
      <xdr:row>80</xdr:row>
      <xdr:rowOff>102236</xdr:rowOff>
    </xdr:to>
    <xdr:sp macro="" textlink="">
      <xdr:nvSpPr>
        <xdr:cNvPr id="310" name="楕円 309"/>
        <xdr:cNvSpPr/>
      </xdr:nvSpPr>
      <xdr:spPr>
        <a:xfrm>
          <a:off x="1968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51436</xdr:rowOff>
    </xdr:from>
    <xdr:to>
      <xdr:col>15</xdr:col>
      <xdr:colOff>50800</xdr:colOff>
      <xdr:row>80</xdr:row>
      <xdr:rowOff>87630</xdr:rowOff>
    </xdr:to>
    <xdr:cxnSp macro="">
      <xdr:nvCxnSpPr>
        <xdr:cNvPr id="311" name="直線コネクタ 310"/>
        <xdr:cNvCxnSpPr/>
      </xdr:nvCxnSpPr>
      <xdr:spPr>
        <a:xfrm>
          <a:off x="2019300" y="137674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128270</xdr:rowOff>
    </xdr:from>
    <xdr:to>
      <xdr:col>6</xdr:col>
      <xdr:colOff>38100</xdr:colOff>
      <xdr:row>80</xdr:row>
      <xdr:rowOff>58420</xdr:rowOff>
    </xdr:to>
    <xdr:sp macro="" textlink="">
      <xdr:nvSpPr>
        <xdr:cNvPr id="312" name="楕円 311"/>
        <xdr:cNvSpPr/>
      </xdr:nvSpPr>
      <xdr:spPr>
        <a:xfrm>
          <a:off x="1079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xdr:rowOff>
    </xdr:from>
    <xdr:to>
      <xdr:col>10</xdr:col>
      <xdr:colOff>114300</xdr:colOff>
      <xdr:row>80</xdr:row>
      <xdr:rowOff>51436</xdr:rowOff>
    </xdr:to>
    <xdr:cxnSp macro="">
      <xdr:nvCxnSpPr>
        <xdr:cNvPr id="313" name="直線コネクタ 312"/>
        <xdr:cNvCxnSpPr/>
      </xdr:nvCxnSpPr>
      <xdr:spPr>
        <a:xfrm>
          <a:off x="1130300" y="137236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319" name="n_2mainValue【公営住宅】&#10;有形固定資産減価償却率"/>
        <xdr:cNvSpPr txBox="1"/>
      </xdr:nvSpPr>
      <xdr:spPr>
        <a:xfrm>
          <a:off x="2705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118763</xdr:rowOff>
    </xdr:from>
    <xdr:ext cx="405111" cy="259045"/>
    <xdr:sp macro="" textlink="">
      <xdr:nvSpPr>
        <xdr:cNvPr id="320" name="n_3mainValue【公営住宅】&#10;有形固定資産減価償却率"/>
        <xdr:cNvSpPr txBox="1"/>
      </xdr:nvSpPr>
      <xdr:spPr>
        <a:xfrm>
          <a:off x="1816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321" name="n_4mainValue【公営住宅】&#10;有形固定資産減価償却率"/>
        <xdr:cNvSpPr txBox="1"/>
      </xdr:nvSpPr>
      <xdr:spPr>
        <a:xfrm>
          <a:off x="927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126654</xdr:rowOff>
    </xdr:from>
    <xdr:to>
      <xdr:col>55</xdr:col>
      <xdr:colOff>50800</xdr:colOff>
      <xdr:row>86</xdr:row>
      <xdr:rowOff>56804</xdr:rowOff>
    </xdr:to>
    <xdr:sp macro="" textlink="">
      <xdr:nvSpPr>
        <xdr:cNvPr id="359" name="楕円 358"/>
        <xdr:cNvSpPr/>
      </xdr:nvSpPr>
      <xdr:spPr>
        <a:xfrm>
          <a:off x="10426700" y="146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127614</xdr:rowOff>
    </xdr:from>
    <xdr:to>
      <xdr:col>50</xdr:col>
      <xdr:colOff>165100</xdr:colOff>
      <xdr:row>86</xdr:row>
      <xdr:rowOff>57764</xdr:rowOff>
    </xdr:to>
    <xdr:sp macro="" textlink="">
      <xdr:nvSpPr>
        <xdr:cNvPr id="361" name="楕円 360"/>
        <xdr:cNvSpPr/>
      </xdr:nvSpPr>
      <xdr:spPr>
        <a:xfrm>
          <a:off x="9588500" y="147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6004</xdr:rowOff>
    </xdr:from>
    <xdr:to>
      <xdr:col>55</xdr:col>
      <xdr:colOff>0</xdr:colOff>
      <xdr:row>86</xdr:row>
      <xdr:rowOff>6964</xdr:rowOff>
    </xdr:to>
    <xdr:cxnSp macro="">
      <xdr:nvCxnSpPr>
        <xdr:cNvPr id="362" name="直線コネクタ 361"/>
        <xdr:cNvCxnSpPr/>
      </xdr:nvCxnSpPr>
      <xdr:spPr>
        <a:xfrm flipV="1">
          <a:off x="9639300" y="14750704"/>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128484</xdr:rowOff>
    </xdr:from>
    <xdr:to>
      <xdr:col>46</xdr:col>
      <xdr:colOff>38100</xdr:colOff>
      <xdr:row>86</xdr:row>
      <xdr:rowOff>58634</xdr:rowOff>
    </xdr:to>
    <xdr:sp macro="" textlink="">
      <xdr:nvSpPr>
        <xdr:cNvPr id="363" name="楕円 362"/>
        <xdr:cNvSpPr/>
      </xdr:nvSpPr>
      <xdr:spPr>
        <a:xfrm>
          <a:off x="8699500" y="147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6964</xdr:rowOff>
    </xdr:from>
    <xdr:to>
      <xdr:col>50</xdr:col>
      <xdr:colOff>114300</xdr:colOff>
      <xdr:row>86</xdr:row>
      <xdr:rowOff>7834</xdr:rowOff>
    </xdr:to>
    <xdr:cxnSp macro="">
      <xdr:nvCxnSpPr>
        <xdr:cNvPr id="364" name="直線コネクタ 363"/>
        <xdr:cNvCxnSpPr/>
      </xdr:nvCxnSpPr>
      <xdr:spPr>
        <a:xfrm flipV="1">
          <a:off x="8750300" y="14751664"/>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129307</xdr:rowOff>
    </xdr:from>
    <xdr:to>
      <xdr:col>41</xdr:col>
      <xdr:colOff>101600</xdr:colOff>
      <xdr:row>86</xdr:row>
      <xdr:rowOff>59457</xdr:rowOff>
    </xdr:to>
    <xdr:sp macro="" textlink="">
      <xdr:nvSpPr>
        <xdr:cNvPr id="365" name="楕円 364"/>
        <xdr:cNvSpPr/>
      </xdr:nvSpPr>
      <xdr:spPr>
        <a:xfrm>
          <a:off x="7810500" y="147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7834</xdr:rowOff>
    </xdr:from>
    <xdr:to>
      <xdr:col>45</xdr:col>
      <xdr:colOff>177800</xdr:colOff>
      <xdr:row>86</xdr:row>
      <xdr:rowOff>8657</xdr:rowOff>
    </xdr:to>
    <xdr:cxnSp macro="">
      <xdr:nvCxnSpPr>
        <xdr:cNvPr id="366" name="直線コネクタ 365"/>
        <xdr:cNvCxnSpPr/>
      </xdr:nvCxnSpPr>
      <xdr:spPr>
        <a:xfrm flipV="1">
          <a:off x="7861300" y="1475253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130084</xdr:rowOff>
    </xdr:from>
    <xdr:to>
      <xdr:col>36</xdr:col>
      <xdr:colOff>165100</xdr:colOff>
      <xdr:row>86</xdr:row>
      <xdr:rowOff>60234</xdr:rowOff>
    </xdr:to>
    <xdr:sp macro="" textlink="">
      <xdr:nvSpPr>
        <xdr:cNvPr id="367" name="楕円 366"/>
        <xdr:cNvSpPr/>
      </xdr:nvSpPr>
      <xdr:spPr>
        <a:xfrm>
          <a:off x="6921500" y="147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8657</xdr:rowOff>
    </xdr:from>
    <xdr:to>
      <xdr:col>41</xdr:col>
      <xdr:colOff>50800</xdr:colOff>
      <xdr:row>86</xdr:row>
      <xdr:rowOff>9434</xdr:rowOff>
    </xdr:to>
    <xdr:cxnSp macro="">
      <xdr:nvCxnSpPr>
        <xdr:cNvPr id="368" name="直線コネクタ 367"/>
        <xdr:cNvCxnSpPr/>
      </xdr:nvCxnSpPr>
      <xdr:spPr>
        <a:xfrm flipV="1">
          <a:off x="6972300" y="1475335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48891</xdr:rowOff>
    </xdr:from>
    <xdr:ext cx="469744" cy="259045"/>
    <xdr:sp macro="" textlink="">
      <xdr:nvSpPr>
        <xdr:cNvPr id="373" name="n_1mainValue【公営住宅】&#10;一人当たり面積"/>
        <xdr:cNvSpPr txBox="1"/>
      </xdr:nvSpPr>
      <xdr:spPr>
        <a:xfrm>
          <a:off x="9391727" y="1479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49761</xdr:rowOff>
    </xdr:from>
    <xdr:ext cx="469744" cy="259045"/>
    <xdr:sp macro="" textlink="">
      <xdr:nvSpPr>
        <xdr:cNvPr id="374" name="n_2mainValue【公営住宅】&#10;一人当たり面積"/>
        <xdr:cNvSpPr txBox="1"/>
      </xdr:nvSpPr>
      <xdr:spPr>
        <a:xfrm>
          <a:off x="8515427" y="1479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50584</xdr:rowOff>
    </xdr:from>
    <xdr:ext cx="469744" cy="259045"/>
    <xdr:sp macro="" textlink="">
      <xdr:nvSpPr>
        <xdr:cNvPr id="375" name="n_3mainValue【公営住宅】&#10;一人当たり面積"/>
        <xdr:cNvSpPr txBox="1"/>
      </xdr:nvSpPr>
      <xdr:spPr>
        <a:xfrm>
          <a:off x="7626427" y="1479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51361</xdr:rowOff>
    </xdr:from>
    <xdr:ext cx="469744" cy="259045"/>
    <xdr:sp macro="" textlink="">
      <xdr:nvSpPr>
        <xdr:cNvPr id="376" name="n_4mainValue【公営住宅】&#10;一人当たり面積"/>
        <xdr:cNvSpPr txBox="1"/>
      </xdr:nvSpPr>
      <xdr:spPr>
        <a:xfrm>
          <a:off x="6737427" y="1479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18" name="楕円 417"/>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419" name="【港湾・漁港】&#10;有形固定資産減価償却率該当値テキスト"/>
        <xdr:cNvSpPr txBox="1"/>
      </xdr:nvSpPr>
      <xdr:spPr>
        <a:xfrm>
          <a:off x="4673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20" name="楕円 419"/>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2721</xdr:rowOff>
    </xdr:to>
    <xdr:cxnSp macro="">
      <xdr:nvCxnSpPr>
        <xdr:cNvPr id="421" name="直線コネクタ 420"/>
        <xdr:cNvCxnSpPr/>
      </xdr:nvCxnSpPr>
      <xdr:spPr>
        <a:xfrm>
          <a:off x="3797300" y="179739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macro="" textlink="">
      <xdr:nvSpPr>
        <xdr:cNvPr id="422" name="楕円 421"/>
        <xdr:cNvSpPr/>
      </xdr:nvSpPr>
      <xdr:spPr>
        <a:xfrm>
          <a:off x="2857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112123</xdr:rowOff>
    </xdr:from>
    <xdr:to>
      <xdr:col>19</xdr:col>
      <xdr:colOff>177800</xdr:colOff>
      <xdr:row>104</xdr:row>
      <xdr:rowOff>143148</xdr:rowOff>
    </xdr:to>
    <xdr:cxnSp macro="">
      <xdr:nvCxnSpPr>
        <xdr:cNvPr id="423" name="直線コネクタ 422"/>
        <xdr:cNvCxnSpPr/>
      </xdr:nvCxnSpPr>
      <xdr:spPr>
        <a:xfrm>
          <a:off x="2908300" y="179429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28666</xdr:rowOff>
    </xdr:from>
    <xdr:to>
      <xdr:col>10</xdr:col>
      <xdr:colOff>165100</xdr:colOff>
      <xdr:row>104</xdr:row>
      <xdr:rowOff>130266</xdr:rowOff>
    </xdr:to>
    <xdr:sp macro="" textlink="">
      <xdr:nvSpPr>
        <xdr:cNvPr id="424" name="楕円 423"/>
        <xdr:cNvSpPr/>
      </xdr:nvSpPr>
      <xdr:spPr>
        <a:xfrm>
          <a:off x="1968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79466</xdr:rowOff>
    </xdr:from>
    <xdr:to>
      <xdr:col>15</xdr:col>
      <xdr:colOff>50800</xdr:colOff>
      <xdr:row>104</xdr:row>
      <xdr:rowOff>112123</xdr:rowOff>
    </xdr:to>
    <xdr:cxnSp macro="">
      <xdr:nvCxnSpPr>
        <xdr:cNvPr id="425" name="直線コネクタ 424"/>
        <xdr:cNvCxnSpPr/>
      </xdr:nvCxnSpPr>
      <xdr:spPr>
        <a:xfrm>
          <a:off x="2019300" y="1791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169092</xdr:rowOff>
    </xdr:from>
    <xdr:to>
      <xdr:col>6</xdr:col>
      <xdr:colOff>38100</xdr:colOff>
      <xdr:row>104</xdr:row>
      <xdr:rowOff>99242</xdr:rowOff>
    </xdr:to>
    <xdr:sp macro="" textlink="">
      <xdr:nvSpPr>
        <xdr:cNvPr id="426" name="楕円 425"/>
        <xdr:cNvSpPr/>
      </xdr:nvSpPr>
      <xdr:spPr>
        <a:xfrm>
          <a:off x="1079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48442</xdr:rowOff>
    </xdr:from>
    <xdr:to>
      <xdr:col>10</xdr:col>
      <xdr:colOff>114300</xdr:colOff>
      <xdr:row>104</xdr:row>
      <xdr:rowOff>79466</xdr:rowOff>
    </xdr:to>
    <xdr:cxnSp macro="">
      <xdr:nvCxnSpPr>
        <xdr:cNvPr id="427" name="直線コネクタ 426"/>
        <xdr:cNvCxnSpPr/>
      </xdr:nvCxnSpPr>
      <xdr:spPr>
        <a:xfrm>
          <a:off x="1130300" y="178792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39025</xdr:rowOff>
    </xdr:from>
    <xdr:ext cx="405111" cy="259045"/>
    <xdr:sp macro="" textlink="">
      <xdr:nvSpPr>
        <xdr:cNvPr id="432" name="n_1mainValue【港湾・漁港】&#10;有形固定資産減価償却率"/>
        <xdr:cNvSpPr txBox="1"/>
      </xdr:nvSpPr>
      <xdr:spPr>
        <a:xfrm>
          <a:off x="35820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3" name="n_2mainValue【港湾・漁港】&#10;有形固定資産減価償却率"/>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146793</xdr:rowOff>
    </xdr:from>
    <xdr:ext cx="405111" cy="259045"/>
    <xdr:sp macro="" textlink="">
      <xdr:nvSpPr>
        <xdr:cNvPr id="434" name="n_3mainValue【港湾・漁港】&#10;有形固定資産減価償却率"/>
        <xdr:cNvSpPr txBox="1"/>
      </xdr:nvSpPr>
      <xdr:spPr>
        <a:xfrm>
          <a:off x="1816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115769</xdr:rowOff>
    </xdr:from>
    <xdr:ext cx="405111" cy="259045"/>
    <xdr:sp macro="" textlink="">
      <xdr:nvSpPr>
        <xdr:cNvPr id="435" name="n_4mainValue【港湾・漁港】&#10;有形固定資産減価償却率"/>
        <xdr:cNvSpPr txBox="1"/>
      </xdr:nvSpPr>
      <xdr:spPr>
        <a:xfrm>
          <a:off x="927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36271</xdr:rowOff>
    </xdr:from>
    <xdr:to>
      <xdr:col>55</xdr:col>
      <xdr:colOff>50800</xdr:colOff>
      <xdr:row>107</xdr:row>
      <xdr:rowOff>137871</xdr:rowOff>
    </xdr:to>
    <xdr:sp macro="" textlink="">
      <xdr:nvSpPr>
        <xdr:cNvPr id="473" name="楕円 472"/>
        <xdr:cNvSpPr/>
      </xdr:nvSpPr>
      <xdr:spPr>
        <a:xfrm>
          <a:off x="10426700" y="183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14698</xdr:rowOff>
    </xdr:from>
    <xdr:ext cx="599010" cy="259045"/>
    <xdr:sp macro="" textlink="">
      <xdr:nvSpPr>
        <xdr:cNvPr id="474" name="【港湾・漁港】&#10;一人当たり有形固定資産（償却資産）額該当値テキスト"/>
        <xdr:cNvSpPr txBox="1"/>
      </xdr:nvSpPr>
      <xdr:spPr>
        <a:xfrm>
          <a:off x="10515600" y="1835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40966</xdr:rowOff>
    </xdr:from>
    <xdr:to>
      <xdr:col>50</xdr:col>
      <xdr:colOff>165100</xdr:colOff>
      <xdr:row>107</xdr:row>
      <xdr:rowOff>142566</xdr:rowOff>
    </xdr:to>
    <xdr:sp macro="" textlink="">
      <xdr:nvSpPr>
        <xdr:cNvPr id="475" name="楕円 474"/>
        <xdr:cNvSpPr/>
      </xdr:nvSpPr>
      <xdr:spPr>
        <a:xfrm>
          <a:off x="9588500" y="1838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87071</xdr:rowOff>
    </xdr:from>
    <xdr:to>
      <xdr:col>55</xdr:col>
      <xdr:colOff>0</xdr:colOff>
      <xdr:row>107</xdr:row>
      <xdr:rowOff>91766</xdr:rowOff>
    </xdr:to>
    <xdr:cxnSp macro="">
      <xdr:nvCxnSpPr>
        <xdr:cNvPr id="476" name="直線コネクタ 475"/>
        <xdr:cNvCxnSpPr/>
      </xdr:nvCxnSpPr>
      <xdr:spPr>
        <a:xfrm flipV="1">
          <a:off x="9639300" y="18432221"/>
          <a:ext cx="83820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45479</xdr:rowOff>
    </xdr:from>
    <xdr:to>
      <xdr:col>46</xdr:col>
      <xdr:colOff>38100</xdr:colOff>
      <xdr:row>107</xdr:row>
      <xdr:rowOff>147079</xdr:rowOff>
    </xdr:to>
    <xdr:sp macro="" textlink="">
      <xdr:nvSpPr>
        <xdr:cNvPr id="477" name="楕円 476"/>
        <xdr:cNvSpPr/>
      </xdr:nvSpPr>
      <xdr:spPr>
        <a:xfrm>
          <a:off x="8699500" y="183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91766</xdr:rowOff>
    </xdr:from>
    <xdr:to>
      <xdr:col>50</xdr:col>
      <xdr:colOff>114300</xdr:colOff>
      <xdr:row>107</xdr:row>
      <xdr:rowOff>96279</xdr:rowOff>
    </xdr:to>
    <xdr:cxnSp macro="">
      <xdr:nvCxnSpPr>
        <xdr:cNvPr id="478" name="直線コネクタ 477"/>
        <xdr:cNvCxnSpPr/>
      </xdr:nvCxnSpPr>
      <xdr:spPr>
        <a:xfrm flipV="1">
          <a:off x="8750300" y="18436916"/>
          <a:ext cx="8890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49581</xdr:rowOff>
    </xdr:from>
    <xdr:to>
      <xdr:col>41</xdr:col>
      <xdr:colOff>101600</xdr:colOff>
      <xdr:row>107</xdr:row>
      <xdr:rowOff>151181</xdr:rowOff>
    </xdr:to>
    <xdr:sp macro="" textlink="">
      <xdr:nvSpPr>
        <xdr:cNvPr id="479" name="楕円 478"/>
        <xdr:cNvSpPr/>
      </xdr:nvSpPr>
      <xdr:spPr>
        <a:xfrm>
          <a:off x="7810500" y="183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96279</xdr:rowOff>
    </xdr:from>
    <xdr:to>
      <xdr:col>45</xdr:col>
      <xdr:colOff>177800</xdr:colOff>
      <xdr:row>107</xdr:row>
      <xdr:rowOff>100381</xdr:rowOff>
    </xdr:to>
    <xdr:cxnSp macro="">
      <xdr:nvCxnSpPr>
        <xdr:cNvPr id="480" name="直線コネクタ 479"/>
        <xdr:cNvCxnSpPr/>
      </xdr:nvCxnSpPr>
      <xdr:spPr>
        <a:xfrm flipV="1">
          <a:off x="7861300" y="1844142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53494</xdr:rowOff>
    </xdr:from>
    <xdr:to>
      <xdr:col>36</xdr:col>
      <xdr:colOff>165100</xdr:colOff>
      <xdr:row>107</xdr:row>
      <xdr:rowOff>155094</xdr:rowOff>
    </xdr:to>
    <xdr:sp macro="" textlink="">
      <xdr:nvSpPr>
        <xdr:cNvPr id="481" name="楕円 480"/>
        <xdr:cNvSpPr/>
      </xdr:nvSpPr>
      <xdr:spPr>
        <a:xfrm>
          <a:off x="6921500" y="183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100381</xdr:rowOff>
    </xdr:from>
    <xdr:to>
      <xdr:col>41</xdr:col>
      <xdr:colOff>50800</xdr:colOff>
      <xdr:row>107</xdr:row>
      <xdr:rowOff>104294</xdr:rowOff>
    </xdr:to>
    <xdr:cxnSp macro="">
      <xdr:nvCxnSpPr>
        <xdr:cNvPr id="482" name="直線コネクタ 481"/>
        <xdr:cNvCxnSpPr/>
      </xdr:nvCxnSpPr>
      <xdr:spPr>
        <a:xfrm flipV="1">
          <a:off x="6972300" y="18445531"/>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133693</xdr:rowOff>
    </xdr:from>
    <xdr:ext cx="599010" cy="259045"/>
    <xdr:sp macro="" textlink="">
      <xdr:nvSpPr>
        <xdr:cNvPr id="487" name="n_1mainValue【港湾・漁港】&#10;一人当たり有形固定資産（償却資産）額"/>
        <xdr:cNvSpPr txBox="1"/>
      </xdr:nvSpPr>
      <xdr:spPr>
        <a:xfrm>
          <a:off x="9327095" y="1847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138206</xdr:rowOff>
    </xdr:from>
    <xdr:ext cx="599010" cy="259045"/>
    <xdr:sp macro="" textlink="">
      <xdr:nvSpPr>
        <xdr:cNvPr id="488" name="n_2mainValue【港湾・漁港】&#10;一人当たり有形固定資産（償却資産）額"/>
        <xdr:cNvSpPr txBox="1"/>
      </xdr:nvSpPr>
      <xdr:spPr>
        <a:xfrm>
          <a:off x="8450795" y="184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142308</xdr:rowOff>
    </xdr:from>
    <xdr:ext cx="599010" cy="259045"/>
    <xdr:sp macro="" textlink="">
      <xdr:nvSpPr>
        <xdr:cNvPr id="489" name="n_3mainValue【港湾・漁港】&#10;一人当たり有形固定資産（償却資産）額"/>
        <xdr:cNvSpPr txBox="1"/>
      </xdr:nvSpPr>
      <xdr:spPr>
        <a:xfrm>
          <a:off x="7561795" y="1848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146221</xdr:rowOff>
    </xdr:from>
    <xdr:ext cx="599010" cy="259045"/>
    <xdr:sp macro="" textlink="">
      <xdr:nvSpPr>
        <xdr:cNvPr id="490" name="n_4mainValue【港湾・漁港】&#10;一人当たり有形固定資産（償却資産）額"/>
        <xdr:cNvSpPr txBox="1"/>
      </xdr:nvSpPr>
      <xdr:spPr>
        <a:xfrm>
          <a:off x="6672795" y="184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79284</xdr:rowOff>
    </xdr:from>
    <xdr:to>
      <xdr:col>85</xdr:col>
      <xdr:colOff>177800</xdr:colOff>
      <xdr:row>35</xdr:row>
      <xdr:rowOff>9434</xdr:rowOff>
    </xdr:to>
    <xdr:sp macro="" textlink="">
      <xdr:nvSpPr>
        <xdr:cNvPr id="532" name="楕円 531"/>
        <xdr:cNvSpPr/>
      </xdr:nvSpPr>
      <xdr:spPr>
        <a:xfrm>
          <a:off x="162687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102161</xdr:rowOff>
    </xdr:from>
    <xdr:ext cx="405111" cy="259045"/>
    <xdr:sp macro="" textlink="">
      <xdr:nvSpPr>
        <xdr:cNvPr id="533" name="【認定こども園・幼稚園・保育所】&#10;有形固定資産減価償却率該当値テキスト"/>
        <xdr:cNvSpPr txBox="1"/>
      </xdr:nvSpPr>
      <xdr:spPr>
        <a:xfrm>
          <a:off x="16357600"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7439</xdr:rowOff>
    </xdr:from>
    <xdr:to>
      <xdr:col>81</xdr:col>
      <xdr:colOff>101600</xdr:colOff>
      <xdr:row>34</xdr:row>
      <xdr:rowOff>109039</xdr:rowOff>
    </xdr:to>
    <xdr:sp macro="" textlink="">
      <xdr:nvSpPr>
        <xdr:cNvPr id="534" name="楕円 533"/>
        <xdr:cNvSpPr/>
      </xdr:nvSpPr>
      <xdr:spPr>
        <a:xfrm>
          <a:off x="15430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58239</xdr:rowOff>
    </xdr:from>
    <xdr:to>
      <xdr:col>85</xdr:col>
      <xdr:colOff>127000</xdr:colOff>
      <xdr:row>34</xdr:row>
      <xdr:rowOff>130084</xdr:rowOff>
    </xdr:to>
    <xdr:cxnSp macro="">
      <xdr:nvCxnSpPr>
        <xdr:cNvPr id="535" name="直線コネクタ 534"/>
        <xdr:cNvCxnSpPr/>
      </xdr:nvCxnSpPr>
      <xdr:spPr>
        <a:xfrm>
          <a:off x="15481300" y="588753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536" name="楕円 535"/>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58239</xdr:rowOff>
    </xdr:from>
    <xdr:to>
      <xdr:col>81</xdr:col>
      <xdr:colOff>50800</xdr:colOff>
      <xdr:row>40</xdr:row>
      <xdr:rowOff>99060</xdr:rowOff>
    </xdr:to>
    <xdr:cxnSp macro="">
      <xdr:nvCxnSpPr>
        <xdr:cNvPr id="537" name="直線コネクタ 536"/>
        <xdr:cNvCxnSpPr/>
      </xdr:nvCxnSpPr>
      <xdr:spPr>
        <a:xfrm flipV="1">
          <a:off x="14592300" y="5887539"/>
          <a:ext cx="889000" cy="10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31931</xdr:rowOff>
    </xdr:from>
    <xdr:to>
      <xdr:col>72</xdr:col>
      <xdr:colOff>38100</xdr:colOff>
      <xdr:row>40</xdr:row>
      <xdr:rowOff>133531</xdr:rowOff>
    </xdr:to>
    <xdr:sp macro="" textlink="">
      <xdr:nvSpPr>
        <xdr:cNvPr id="538" name="楕円 537"/>
        <xdr:cNvSpPr/>
      </xdr:nvSpPr>
      <xdr:spPr>
        <a:xfrm>
          <a:off x="13652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82731</xdr:rowOff>
    </xdr:from>
    <xdr:to>
      <xdr:col>76</xdr:col>
      <xdr:colOff>114300</xdr:colOff>
      <xdr:row>40</xdr:row>
      <xdr:rowOff>99060</xdr:rowOff>
    </xdr:to>
    <xdr:cxnSp macro="">
      <xdr:nvCxnSpPr>
        <xdr:cNvPr id="539" name="直線コネクタ 538"/>
        <xdr:cNvCxnSpPr/>
      </xdr:nvCxnSpPr>
      <xdr:spPr>
        <a:xfrm>
          <a:off x="13703300" y="69407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9072</xdr:rowOff>
    </xdr:from>
    <xdr:to>
      <xdr:col>67</xdr:col>
      <xdr:colOff>101600</xdr:colOff>
      <xdr:row>40</xdr:row>
      <xdr:rowOff>110672</xdr:rowOff>
    </xdr:to>
    <xdr:sp macro="" textlink="">
      <xdr:nvSpPr>
        <xdr:cNvPr id="540" name="楕円 539"/>
        <xdr:cNvSpPr/>
      </xdr:nvSpPr>
      <xdr:spPr>
        <a:xfrm>
          <a:off x="12763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59872</xdr:rowOff>
    </xdr:from>
    <xdr:to>
      <xdr:col>71</xdr:col>
      <xdr:colOff>177800</xdr:colOff>
      <xdr:row>40</xdr:row>
      <xdr:rowOff>82731</xdr:rowOff>
    </xdr:to>
    <xdr:cxnSp macro="">
      <xdr:nvCxnSpPr>
        <xdr:cNvPr id="541" name="直線コネクタ 540"/>
        <xdr:cNvCxnSpPr/>
      </xdr:nvCxnSpPr>
      <xdr:spPr>
        <a:xfrm>
          <a:off x="12814300" y="69178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125566</xdr:rowOff>
    </xdr:from>
    <xdr:ext cx="405111" cy="259045"/>
    <xdr:sp macro="" textlink="">
      <xdr:nvSpPr>
        <xdr:cNvPr id="546" name="n_1mainValue【認定こども園・幼稚園・保育所】&#10;有形固定資産減価償却率"/>
        <xdr:cNvSpPr txBox="1"/>
      </xdr:nvSpPr>
      <xdr:spPr>
        <a:xfrm>
          <a:off x="1526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547" name="n_2mainValue【認定こども園・幼稚園・保育所】&#10;有形固定資産減価償却率"/>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124658</xdr:rowOff>
    </xdr:from>
    <xdr:ext cx="405111" cy="259045"/>
    <xdr:sp macro="" textlink="">
      <xdr:nvSpPr>
        <xdr:cNvPr id="548" name="n_3mainValue【認定こども園・幼稚園・保育所】&#10;有形固定資産減価償却率"/>
        <xdr:cNvSpPr txBox="1"/>
      </xdr:nvSpPr>
      <xdr:spPr>
        <a:xfrm>
          <a:off x="13500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101799</xdr:rowOff>
    </xdr:from>
    <xdr:ext cx="405111" cy="259045"/>
    <xdr:sp macro="" textlink="">
      <xdr:nvSpPr>
        <xdr:cNvPr id="549" name="n_4mainValue【認定こども園・幼稚園・保育所】&#10;有形固定資産減価償却率"/>
        <xdr:cNvSpPr txBox="1"/>
      </xdr:nvSpPr>
      <xdr:spPr>
        <a:xfrm>
          <a:off x="12611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xdr:rowOff>
    </xdr:from>
    <xdr:to>
      <xdr:col>116</xdr:col>
      <xdr:colOff>114300</xdr:colOff>
      <xdr:row>38</xdr:row>
      <xdr:rowOff>113284</xdr:rowOff>
    </xdr:to>
    <xdr:sp macro="" textlink="">
      <xdr:nvSpPr>
        <xdr:cNvPr id="587" name="楕円 586"/>
        <xdr:cNvSpPr/>
      </xdr:nvSpPr>
      <xdr:spPr>
        <a:xfrm>
          <a:off x="221107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34561</xdr:rowOff>
    </xdr:from>
    <xdr:ext cx="469744" cy="259045"/>
    <xdr:sp macro="" textlink="">
      <xdr:nvSpPr>
        <xdr:cNvPr id="588" name="【認定こども園・幼稚園・保育所】&#10;一人当たり面積該当値テキスト"/>
        <xdr:cNvSpPr txBox="1"/>
      </xdr:nvSpPr>
      <xdr:spPr>
        <a:xfrm>
          <a:off x="22199600"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27686</xdr:rowOff>
    </xdr:from>
    <xdr:to>
      <xdr:col>112</xdr:col>
      <xdr:colOff>38100</xdr:colOff>
      <xdr:row>38</xdr:row>
      <xdr:rowOff>129286</xdr:rowOff>
    </xdr:to>
    <xdr:sp macro="" textlink="">
      <xdr:nvSpPr>
        <xdr:cNvPr id="589" name="楕円 588"/>
        <xdr:cNvSpPr/>
      </xdr:nvSpPr>
      <xdr:spPr>
        <a:xfrm>
          <a:off x="21272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62484</xdr:rowOff>
    </xdr:from>
    <xdr:to>
      <xdr:col>116</xdr:col>
      <xdr:colOff>63500</xdr:colOff>
      <xdr:row>38</xdr:row>
      <xdr:rowOff>78486</xdr:rowOff>
    </xdr:to>
    <xdr:cxnSp macro="">
      <xdr:nvCxnSpPr>
        <xdr:cNvPr id="590" name="直線コネクタ 589"/>
        <xdr:cNvCxnSpPr/>
      </xdr:nvCxnSpPr>
      <xdr:spPr>
        <a:xfrm flipV="1">
          <a:off x="21323300" y="657758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123698</xdr:rowOff>
    </xdr:from>
    <xdr:to>
      <xdr:col>107</xdr:col>
      <xdr:colOff>101600</xdr:colOff>
      <xdr:row>37</xdr:row>
      <xdr:rowOff>53848</xdr:rowOff>
    </xdr:to>
    <xdr:sp macro="" textlink="">
      <xdr:nvSpPr>
        <xdr:cNvPr id="591" name="楕円 590"/>
        <xdr:cNvSpPr/>
      </xdr:nvSpPr>
      <xdr:spPr>
        <a:xfrm>
          <a:off x="20383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3048</xdr:rowOff>
    </xdr:from>
    <xdr:to>
      <xdr:col>111</xdr:col>
      <xdr:colOff>177800</xdr:colOff>
      <xdr:row>38</xdr:row>
      <xdr:rowOff>78486</xdr:rowOff>
    </xdr:to>
    <xdr:cxnSp macro="">
      <xdr:nvCxnSpPr>
        <xdr:cNvPr id="592" name="直線コネクタ 591"/>
        <xdr:cNvCxnSpPr/>
      </xdr:nvCxnSpPr>
      <xdr:spPr>
        <a:xfrm>
          <a:off x="20434300" y="634669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77978</xdr:rowOff>
    </xdr:from>
    <xdr:to>
      <xdr:col>102</xdr:col>
      <xdr:colOff>165100</xdr:colOff>
      <xdr:row>37</xdr:row>
      <xdr:rowOff>8128</xdr:rowOff>
    </xdr:to>
    <xdr:sp macro="" textlink="">
      <xdr:nvSpPr>
        <xdr:cNvPr id="593" name="楕円 592"/>
        <xdr:cNvSpPr/>
      </xdr:nvSpPr>
      <xdr:spPr>
        <a:xfrm>
          <a:off x="19494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128778</xdr:rowOff>
    </xdr:from>
    <xdr:to>
      <xdr:col>107</xdr:col>
      <xdr:colOff>50800</xdr:colOff>
      <xdr:row>37</xdr:row>
      <xdr:rowOff>3048</xdr:rowOff>
    </xdr:to>
    <xdr:cxnSp macro="">
      <xdr:nvCxnSpPr>
        <xdr:cNvPr id="594" name="直線コネクタ 593"/>
        <xdr:cNvCxnSpPr/>
      </xdr:nvCxnSpPr>
      <xdr:spPr>
        <a:xfrm>
          <a:off x="19545300" y="630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100838</xdr:rowOff>
    </xdr:from>
    <xdr:to>
      <xdr:col>98</xdr:col>
      <xdr:colOff>38100</xdr:colOff>
      <xdr:row>37</xdr:row>
      <xdr:rowOff>30988</xdr:rowOff>
    </xdr:to>
    <xdr:sp macro="" textlink="">
      <xdr:nvSpPr>
        <xdr:cNvPr id="595" name="楕円 594"/>
        <xdr:cNvSpPr/>
      </xdr:nvSpPr>
      <xdr:spPr>
        <a:xfrm>
          <a:off x="18605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128778</xdr:rowOff>
    </xdr:from>
    <xdr:to>
      <xdr:col>102</xdr:col>
      <xdr:colOff>114300</xdr:colOff>
      <xdr:row>36</xdr:row>
      <xdr:rowOff>151638</xdr:rowOff>
    </xdr:to>
    <xdr:cxnSp macro="">
      <xdr:nvCxnSpPr>
        <xdr:cNvPr id="596" name="直線コネクタ 595"/>
        <xdr:cNvCxnSpPr/>
      </xdr:nvCxnSpPr>
      <xdr:spPr>
        <a:xfrm flipV="1">
          <a:off x="18656300" y="63009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145813</xdr:rowOff>
    </xdr:from>
    <xdr:ext cx="469744" cy="259045"/>
    <xdr:sp macro="" textlink="">
      <xdr:nvSpPr>
        <xdr:cNvPr id="601" name="n_1mainValue【認定こども園・幼稚園・保育所】&#10;一人当たり面積"/>
        <xdr:cNvSpPr txBox="1"/>
      </xdr:nvSpPr>
      <xdr:spPr>
        <a:xfrm>
          <a:off x="210757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70375</xdr:rowOff>
    </xdr:from>
    <xdr:ext cx="469744" cy="259045"/>
    <xdr:sp macro="" textlink="">
      <xdr:nvSpPr>
        <xdr:cNvPr id="602" name="n_2mainValue【認定こども園・幼稚園・保育所】&#10;一人当たり面積"/>
        <xdr:cNvSpPr txBox="1"/>
      </xdr:nvSpPr>
      <xdr:spPr>
        <a:xfrm>
          <a:off x="20199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24655</xdr:rowOff>
    </xdr:from>
    <xdr:ext cx="469744" cy="259045"/>
    <xdr:sp macro="" textlink="">
      <xdr:nvSpPr>
        <xdr:cNvPr id="603" name="n_3mainValue【認定こども園・幼稚園・保育所】&#10;一人当たり面積"/>
        <xdr:cNvSpPr txBox="1"/>
      </xdr:nvSpPr>
      <xdr:spPr>
        <a:xfrm>
          <a:off x="193104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47515</xdr:rowOff>
    </xdr:from>
    <xdr:ext cx="469744" cy="259045"/>
    <xdr:sp macro="" textlink="">
      <xdr:nvSpPr>
        <xdr:cNvPr id="604" name="n_4mainValue【認定こども園・幼稚園・保育所】&#10;一人当たり面積"/>
        <xdr:cNvSpPr txBox="1"/>
      </xdr:nvSpPr>
      <xdr:spPr>
        <a:xfrm>
          <a:off x="184214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647" name="楕円 646"/>
        <xdr:cNvSpPr/>
      </xdr:nvSpPr>
      <xdr:spPr>
        <a:xfrm>
          <a:off x="16268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648" name="【学校施設】&#10;有形固定資産減価償却率該当値テキスト"/>
        <xdr:cNvSpPr txBox="1"/>
      </xdr:nvSpPr>
      <xdr:spPr>
        <a:xfrm>
          <a:off x="16357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macro="" textlink="">
      <xdr:nvSpPr>
        <xdr:cNvPr id="649" name="楕円 648"/>
        <xdr:cNvSpPr/>
      </xdr:nvSpPr>
      <xdr:spPr>
        <a:xfrm>
          <a:off x="15430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70213</xdr:rowOff>
    </xdr:from>
    <xdr:to>
      <xdr:col>85</xdr:col>
      <xdr:colOff>127000</xdr:colOff>
      <xdr:row>61</xdr:row>
      <xdr:rowOff>128996</xdr:rowOff>
    </xdr:to>
    <xdr:cxnSp macro="">
      <xdr:nvCxnSpPr>
        <xdr:cNvPr id="650" name="直線コネクタ 649"/>
        <xdr:cNvCxnSpPr/>
      </xdr:nvCxnSpPr>
      <xdr:spPr>
        <a:xfrm>
          <a:off x="15481300" y="1052866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81462</xdr:rowOff>
    </xdr:from>
    <xdr:to>
      <xdr:col>76</xdr:col>
      <xdr:colOff>165100</xdr:colOff>
      <xdr:row>62</xdr:row>
      <xdr:rowOff>11612</xdr:rowOff>
    </xdr:to>
    <xdr:sp macro="" textlink="">
      <xdr:nvSpPr>
        <xdr:cNvPr id="651" name="楕円 650"/>
        <xdr:cNvSpPr/>
      </xdr:nvSpPr>
      <xdr:spPr>
        <a:xfrm>
          <a:off x="14541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132262</xdr:rowOff>
    </xdr:to>
    <xdr:cxnSp macro="">
      <xdr:nvCxnSpPr>
        <xdr:cNvPr id="652" name="直線コネクタ 651"/>
        <xdr:cNvCxnSpPr/>
      </xdr:nvCxnSpPr>
      <xdr:spPr>
        <a:xfrm flipV="1">
          <a:off x="14592300" y="105286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653" name="楕円 652"/>
        <xdr:cNvSpPr/>
      </xdr:nvSpPr>
      <xdr:spPr>
        <a:xfrm>
          <a:off x="1365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132262</xdr:rowOff>
    </xdr:to>
    <xdr:cxnSp macro="">
      <xdr:nvCxnSpPr>
        <xdr:cNvPr id="654" name="直線コネクタ 653"/>
        <xdr:cNvCxnSpPr/>
      </xdr:nvCxnSpPr>
      <xdr:spPr>
        <a:xfrm>
          <a:off x="13703300" y="1057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130447</xdr:rowOff>
    </xdr:from>
    <xdr:to>
      <xdr:col>67</xdr:col>
      <xdr:colOff>101600</xdr:colOff>
      <xdr:row>62</xdr:row>
      <xdr:rowOff>60597</xdr:rowOff>
    </xdr:to>
    <xdr:sp macro="" textlink="">
      <xdr:nvSpPr>
        <xdr:cNvPr id="655" name="楕円 654"/>
        <xdr:cNvSpPr/>
      </xdr:nvSpPr>
      <xdr:spPr>
        <a:xfrm>
          <a:off x="12763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62</xdr:row>
      <xdr:rowOff>9797</xdr:rowOff>
    </xdr:to>
    <xdr:cxnSp macro="">
      <xdr:nvCxnSpPr>
        <xdr:cNvPr id="656" name="直線コネクタ 655"/>
        <xdr:cNvCxnSpPr/>
      </xdr:nvCxnSpPr>
      <xdr:spPr>
        <a:xfrm flipV="1">
          <a:off x="12814300" y="105776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112140</xdr:rowOff>
    </xdr:from>
    <xdr:ext cx="405111" cy="259045"/>
    <xdr:sp macro="" textlink="">
      <xdr:nvSpPr>
        <xdr:cNvPr id="661" name="n_1mainValue【学校施設】&#10;有形固定資産減価償却率"/>
        <xdr:cNvSpPr txBox="1"/>
      </xdr:nvSpPr>
      <xdr:spPr>
        <a:xfrm>
          <a:off x="15266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2739</xdr:rowOff>
    </xdr:from>
    <xdr:ext cx="405111" cy="259045"/>
    <xdr:sp macro="" textlink="">
      <xdr:nvSpPr>
        <xdr:cNvPr id="662" name="n_2mainValue【学校施設】&#10;有形固定資産減価償却率"/>
        <xdr:cNvSpPr txBox="1"/>
      </xdr:nvSpPr>
      <xdr:spPr>
        <a:xfrm>
          <a:off x="14389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663" name="n_3mainValue【学校施設】&#10;有形固定資産減価償却率"/>
        <xdr:cNvSpPr txBox="1"/>
      </xdr:nvSpPr>
      <xdr:spPr>
        <a:xfrm>
          <a:off x="13500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51724</xdr:rowOff>
    </xdr:from>
    <xdr:ext cx="405111" cy="259045"/>
    <xdr:sp macro="" textlink="">
      <xdr:nvSpPr>
        <xdr:cNvPr id="664" name="n_4mainValue【学校施設】&#10;有形固定資産減価償却率"/>
        <xdr:cNvSpPr txBox="1"/>
      </xdr:nvSpPr>
      <xdr:spPr>
        <a:xfrm>
          <a:off x="12611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68834</xdr:rowOff>
    </xdr:from>
    <xdr:to>
      <xdr:col>116</xdr:col>
      <xdr:colOff>114300</xdr:colOff>
      <xdr:row>60</xdr:row>
      <xdr:rowOff>170434</xdr:rowOff>
    </xdr:to>
    <xdr:sp macro="" textlink="">
      <xdr:nvSpPr>
        <xdr:cNvPr id="704" name="楕円 703"/>
        <xdr:cNvSpPr/>
      </xdr:nvSpPr>
      <xdr:spPr>
        <a:xfrm>
          <a:off x="22110700" y="103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91711</xdr:rowOff>
    </xdr:from>
    <xdr:ext cx="469744" cy="259045"/>
    <xdr:sp macro="" textlink="">
      <xdr:nvSpPr>
        <xdr:cNvPr id="705" name="【学校施設】&#10;一人当たり面積該当値テキスト"/>
        <xdr:cNvSpPr txBox="1"/>
      </xdr:nvSpPr>
      <xdr:spPr>
        <a:xfrm>
          <a:off x="22199600" y="1020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87313</xdr:rowOff>
    </xdr:from>
    <xdr:to>
      <xdr:col>112</xdr:col>
      <xdr:colOff>38100</xdr:colOff>
      <xdr:row>61</xdr:row>
      <xdr:rowOff>17463</xdr:rowOff>
    </xdr:to>
    <xdr:sp macro="" textlink="">
      <xdr:nvSpPr>
        <xdr:cNvPr id="706" name="楕円 705"/>
        <xdr:cNvSpPr/>
      </xdr:nvSpPr>
      <xdr:spPr>
        <a:xfrm>
          <a:off x="21272500" y="103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119634</xdr:rowOff>
    </xdr:from>
    <xdr:to>
      <xdr:col>116</xdr:col>
      <xdr:colOff>63500</xdr:colOff>
      <xdr:row>60</xdr:row>
      <xdr:rowOff>138113</xdr:rowOff>
    </xdr:to>
    <xdr:cxnSp macro="">
      <xdr:nvCxnSpPr>
        <xdr:cNvPr id="707" name="直線コネクタ 706"/>
        <xdr:cNvCxnSpPr/>
      </xdr:nvCxnSpPr>
      <xdr:spPr>
        <a:xfrm flipV="1">
          <a:off x="21323300" y="10406634"/>
          <a:ext cx="8382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105410</xdr:rowOff>
    </xdr:from>
    <xdr:to>
      <xdr:col>107</xdr:col>
      <xdr:colOff>101600</xdr:colOff>
      <xdr:row>61</xdr:row>
      <xdr:rowOff>35560</xdr:rowOff>
    </xdr:to>
    <xdr:sp macro="" textlink="">
      <xdr:nvSpPr>
        <xdr:cNvPr id="708" name="楕円 707"/>
        <xdr:cNvSpPr/>
      </xdr:nvSpPr>
      <xdr:spPr>
        <a:xfrm>
          <a:off x="20383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138113</xdr:rowOff>
    </xdr:from>
    <xdr:to>
      <xdr:col>111</xdr:col>
      <xdr:colOff>177800</xdr:colOff>
      <xdr:row>60</xdr:row>
      <xdr:rowOff>156210</xdr:rowOff>
    </xdr:to>
    <xdr:cxnSp macro="">
      <xdr:nvCxnSpPr>
        <xdr:cNvPr id="709" name="直線コネクタ 708"/>
        <xdr:cNvCxnSpPr/>
      </xdr:nvCxnSpPr>
      <xdr:spPr>
        <a:xfrm flipV="1">
          <a:off x="20434300" y="1042511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64071</xdr:rowOff>
    </xdr:from>
    <xdr:to>
      <xdr:col>102</xdr:col>
      <xdr:colOff>165100</xdr:colOff>
      <xdr:row>60</xdr:row>
      <xdr:rowOff>165671</xdr:rowOff>
    </xdr:to>
    <xdr:sp macro="" textlink="">
      <xdr:nvSpPr>
        <xdr:cNvPr id="710" name="楕円 709"/>
        <xdr:cNvSpPr/>
      </xdr:nvSpPr>
      <xdr:spPr>
        <a:xfrm>
          <a:off x="19494500" y="103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114871</xdr:rowOff>
    </xdr:from>
    <xdr:to>
      <xdr:col>107</xdr:col>
      <xdr:colOff>50800</xdr:colOff>
      <xdr:row>60</xdr:row>
      <xdr:rowOff>156210</xdr:rowOff>
    </xdr:to>
    <xdr:cxnSp macro="">
      <xdr:nvCxnSpPr>
        <xdr:cNvPr id="711" name="直線コネクタ 710"/>
        <xdr:cNvCxnSpPr/>
      </xdr:nvCxnSpPr>
      <xdr:spPr>
        <a:xfrm>
          <a:off x="19545300" y="10401871"/>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81217</xdr:rowOff>
    </xdr:from>
    <xdr:to>
      <xdr:col>98</xdr:col>
      <xdr:colOff>38100</xdr:colOff>
      <xdr:row>61</xdr:row>
      <xdr:rowOff>11367</xdr:rowOff>
    </xdr:to>
    <xdr:sp macro="" textlink="">
      <xdr:nvSpPr>
        <xdr:cNvPr id="712" name="楕円 711"/>
        <xdr:cNvSpPr/>
      </xdr:nvSpPr>
      <xdr:spPr>
        <a:xfrm>
          <a:off x="18605500" y="103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114871</xdr:rowOff>
    </xdr:from>
    <xdr:to>
      <xdr:col>102</xdr:col>
      <xdr:colOff>114300</xdr:colOff>
      <xdr:row>60</xdr:row>
      <xdr:rowOff>132017</xdr:rowOff>
    </xdr:to>
    <xdr:cxnSp macro="">
      <xdr:nvCxnSpPr>
        <xdr:cNvPr id="713" name="直線コネクタ 712"/>
        <xdr:cNvCxnSpPr/>
      </xdr:nvCxnSpPr>
      <xdr:spPr>
        <a:xfrm flipV="1">
          <a:off x="18656300" y="10401871"/>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33990</xdr:rowOff>
    </xdr:from>
    <xdr:ext cx="469744" cy="259045"/>
    <xdr:sp macro="" textlink="">
      <xdr:nvSpPr>
        <xdr:cNvPr id="718" name="n_1mainValue【学校施設】&#10;一人当たり面積"/>
        <xdr:cNvSpPr txBox="1"/>
      </xdr:nvSpPr>
      <xdr:spPr>
        <a:xfrm>
          <a:off x="21075727" y="1014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52087</xdr:rowOff>
    </xdr:from>
    <xdr:ext cx="469744" cy="259045"/>
    <xdr:sp macro="" textlink="">
      <xdr:nvSpPr>
        <xdr:cNvPr id="719" name="n_2mainValue【学校施設】&#10;一人当たり面積"/>
        <xdr:cNvSpPr txBox="1"/>
      </xdr:nvSpPr>
      <xdr:spPr>
        <a:xfrm>
          <a:off x="20199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10748</xdr:rowOff>
    </xdr:from>
    <xdr:ext cx="469744" cy="259045"/>
    <xdr:sp macro="" textlink="">
      <xdr:nvSpPr>
        <xdr:cNvPr id="720" name="n_3mainValue【学校施設】&#10;一人当たり面積"/>
        <xdr:cNvSpPr txBox="1"/>
      </xdr:nvSpPr>
      <xdr:spPr>
        <a:xfrm>
          <a:off x="19310427"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27894</xdr:rowOff>
    </xdr:from>
    <xdr:ext cx="469744" cy="259045"/>
    <xdr:sp macro="" textlink="">
      <xdr:nvSpPr>
        <xdr:cNvPr id="721" name="n_4mainValue【学校施設】&#10;一人当たり面積"/>
        <xdr:cNvSpPr txBox="1"/>
      </xdr:nvSpPr>
      <xdr:spPr>
        <a:xfrm>
          <a:off x="18421427" y="1014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778" name="楕円 777"/>
        <xdr:cNvSpPr/>
      </xdr:nvSpPr>
      <xdr:spPr>
        <a:xfrm>
          <a:off x="16268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779" name="【公民館】&#10;有形固定資産減価償却率該当値テキスト"/>
        <xdr:cNvSpPr txBox="1"/>
      </xdr:nvSpPr>
      <xdr:spPr>
        <a:xfrm>
          <a:off x="16357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xdr:rowOff>
    </xdr:from>
    <xdr:to>
      <xdr:col>81</xdr:col>
      <xdr:colOff>101600</xdr:colOff>
      <xdr:row>106</xdr:row>
      <xdr:rowOff>117475</xdr:rowOff>
    </xdr:to>
    <xdr:sp macro="" textlink="">
      <xdr:nvSpPr>
        <xdr:cNvPr id="780" name="楕円 779"/>
        <xdr:cNvSpPr/>
      </xdr:nvSpPr>
      <xdr:spPr>
        <a:xfrm>
          <a:off x="15430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66675</xdr:rowOff>
    </xdr:from>
    <xdr:to>
      <xdr:col>85</xdr:col>
      <xdr:colOff>127000</xdr:colOff>
      <xdr:row>106</xdr:row>
      <xdr:rowOff>114300</xdr:rowOff>
    </xdr:to>
    <xdr:cxnSp macro="">
      <xdr:nvCxnSpPr>
        <xdr:cNvPr id="781" name="直線コネクタ 780"/>
        <xdr:cNvCxnSpPr/>
      </xdr:nvCxnSpPr>
      <xdr:spPr>
        <a:xfrm>
          <a:off x="15481300" y="18240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166370</xdr:rowOff>
    </xdr:from>
    <xdr:to>
      <xdr:col>76</xdr:col>
      <xdr:colOff>165100</xdr:colOff>
      <xdr:row>106</xdr:row>
      <xdr:rowOff>96520</xdr:rowOff>
    </xdr:to>
    <xdr:sp macro="" textlink="">
      <xdr:nvSpPr>
        <xdr:cNvPr id="782" name="楕円 781"/>
        <xdr:cNvSpPr/>
      </xdr:nvSpPr>
      <xdr:spPr>
        <a:xfrm>
          <a:off x="14541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45720</xdr:rowOff>
    </xdr:from>
    <xdr:to>
      <xdr:col>81</xdr:col>
      <xdr:colOff>50800</xdr:colOff>
      <xdr:row>106</xdr:row>
      <xdr:rowOff>66675</xdr:rowOff>
    </xdr:to>
    <xdr:cxnSp macro="">
      <xdr:nvCxnSpPr>
        <xdr:cNvPr id="783" name="直線コネクタ 782"/>
        <xdr:cNvCxnSpPr/>
      </xdr:nvCxnSpPr>
      <xdr:spPr>
        <a:xfrm>
          <a:off x="14592300" y="182194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84" name="楕円 783"/>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45720</xdr:rowOff>
    </xdr:to>
    <xdr:cxnSp macro="">
      <xdr:nvCxnSpPr>
        <xdr:cNvPr id="785" name="直線コネクタ 784"/>
        <xdr:cNvCxnSpPr/>
      </xdr:nvCxnSpPr>
      <xdr:spPr>
        <a:xfrm>
          <a:off x="13703300" y="18166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86" name="楕円 785"/>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105</xdr:row>
      <xdr:rowOff>163830</xdr:rowOff>
    </xdr:to>
    <xdr:cxnSp macro="">
      <xdr:nvCxnSpPr>
        <xdr:cNvPr id="787" name="直線コネクタ 786"/>
        <xdr:cNvCxnSpPr/>
      </xdr:nvCxnSpPr>
      <xdr:spPr>
        <a:xfrm>
          <a:off x="12814300" y="18127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108602</xdr:rowOff>
    </xdr:from>
    <xdr:ext cx="405111" cy="259045"/>
    <xdr:sp macro="" textlink="">
      <xdr:nvSpPr>
        <xdr:cNvPr id="792" name="n_1mainValue【公民館】&#10;有形固定資産減価償却率"/>
        <xdr:cNvSpPr txBox="1"/>
      </xdr:nvSpPr>
      <xdr:spPr>
        <a:xfrm>
          <a:off x="152660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87647</xdr:rowOff>
    </xdr:from>
    <xdr:ext cx="405111" cy="259045"/>
    <xdr:sp macro="" textlink="">
      <xdr:nvSpPr>
        <xdr:cNvPr id="793" name="n_2mainValue【公民館】&#10;有形固定資産減価償却率"/>
        <xdr:cNvSpPr txBox="1"/>
      </xdr:nvSpPr>
      <xdr:spPr>
        <a:xfrm>
          <a:off x="14389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94" name="n_3mainValue【公民館】&#10;有形固定資産減価償却率"/>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795" name="n_4mainValue【公民館】&#10;有形固定資産減価償却率"/>
        <xdr:cNvSpPr txBox="1"/>
      </xdr:nvSpPr>
      <xdr:spPr>
        <a:xfrm>
          <a:off x="12611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67855</xdr:rowOff>
    </xdr:from>
    <xdr:to>
      <xdr:col>116</xdr:col>
      <xdr:colOff>114300</xdr:colOff>
      <xdr:row>105</xdr:row>
      <xdr:rowOff>169455</xdr:rowOff>
    </xdr:to>
    <xdr:sp macro="" textlink="">
      <xdr:nvSpPr>
        <xdr:cNvPr id="837" name="楕円 836"/>
        <xdr:cNvSpPr/>
      </xdr:nvSpPr>
      <xdr:spPr>
        <a:xfrm>
          <a:off x="221107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90732</xdr:rowOff>
    </xdr:from>
    <xdr:ext cx="469744" cy="259045"/>
    <xdr:sp macro="" textlink="">
      <xdr:nvSpPr>
        <xdr:cNvPr id="838" name="【公民館】&#10;一人当たり面積該当値テキスト"/>
        <xdr:cNvSpPr txBox="1"/>
      </xdr:nvSpPr>
      <xdr:spPr>
        <a:xfrm>
          <a:off x="22199600" y="1792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85816</xdr:rowOff>
    </xdr:from>
    <xdr:to>
      <xdr:col>112</xdr:col>
      <xdr:colOff>38100</xdr:colOff>
      <xdr:row>106</xdr:row>
      <xdr:rowOff>15966</xdr:rowOff>
    </xdr:to>
    <xdr:sp macro="" textlink="">
      <xdr:nvSpPr>
        <xdr:cNvPr id="839" name="楕円 838"/>
        <xdr:cNvSpPr/>
      </xdr:nvSpPr>
      <xdr:spPr>
        <a:xfrm>
          <a:off x="2127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118655</xdr:rowOff>
    </xdr:from>
    <xdr:to>
      <xdr:col>116</xdr:col>
      <xdr:colOff>63500</xdr:colOff>
      <xdr:row>105</xdr:row>
      <xdr:rowOff>136616</xdr:rowOff>
    </xdr:to>
    <xdr:cxnSp macro="">
      <xdr:nvCxnSpPr>
        <xdr:cNvPr id="840" name="直線コネクタ 839"/>
        <xdr:cNvCxnSpPr/>
      </xdr:nvCxnSpPr>
      <xdr:spPr>
        <a:xfrm flipV="1">
          <a:off x="21323300" y="1812090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41" name="楕円 840"/>
        <xdr:cNvSpPr/>
      </xdr:nvSpPr>
      <xdr:spPr>
        <a:xfrm>
          <a:off x="20383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105</xdr:row>
      <xdr:rowOff>152944</xdr:rowOff>
    </xdr:to>
    <xdr:cxnSp macro="">
      <xdr:nvCxnSpPr>
        <xdr:cNvPr id="842" name="直線コネクタ 841"/>
        <xdr:cNvCxnSpPr/>
      </xdr:nvCxnSpPr>
      <xdr:spPr>
        <a:xfrm flipV="1">
          <a:off x="20434300" y="1813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43" name="楕円 842"/>
        <xdr:cNvSpPr/>
      </xdr:nvSpPr>
      <xdr:spPr>
        <a:xfrm>
          <a:off x="19494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152944</xdr:rowOff>
    </xdr:from>
    <xdr:to>
      <xdr:col>107</xdr:col>
      <xdr:colOff>50800</xdr:colOff>
      <xdr:row>105</xdr:row>
      <xdr:rowOff>169273</xdr:rowOff>
    </xdr:to>
    <xdr:cxnSp macro="">
      <xdr:nvCxnSpPr>
        <xdr:cNvPr id="844" name="直線コネクタ 843"/>
        <xdr:cNvCxnSpPr/>
      </xdr:nvCxnSpPr>
      <xdr:spPr>
        <a:xfrm flipV="1">
          <a:off x="19545300" y="181551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133169</xdr:rowOff>
    </xdr:from>
    <xdr:to>
      <xdr:col>98</xdr:col>
      <xdr:colOff>38100</xdr:colOff>
      <xdr:row>106</xdr:row>
      <xdr:rowOff>63319</xdr:rowOff>
    </xdr:to>
    <xdr:sp macro="" textlink="">
      <xdr:nvSpPr>
        <xdr:cNvPr id="845" name="楕円 844"/>
        <xdr:cNvSpPr/>
      </xdr:nvSpPr>
      <xdr:spPr>
        <a:xfrm>
          <a:off x="18605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169273</xdr:rowOff>
    </xdr:from>
    <xdr:to>
      <xdr:col>102</xdr:col>
      <xdr:colOff>114300</xdr:colOff>
      <xdr:row>106</xdr:row>
      <xdr:rowOff>12519</xdr:rowOff>
    </xdr:to>
    <xdr:cxnSp macro="">
      <xdr:nvCxnSpPr>
        <xdr:cNvPr id="846" name="直線コネクタ 845"/>
        <xdr:cNvCxnSpPr/>
      </xdr:nvCxnSpPr>
      <xdr:spPr>
        <a:xfrm flipV="1">
          <a:off x="18656300" y="181715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32493</xdr:rowOff>
    </xdr:from>
    <xdr:ext cx="469744" cy="259045"/>
    <xdr:sp macro="" textlink="">
      <xdr:nvSpPr>
        <xdr:cNvPr id="851" name="n_1mainValue【公民館】&#10;一人当たり面積"/>
        <xdr:cNvSpPr txBox="1"/>
      </xdr:nvSpPr>
      <xdr:spPr>
        <a:xfrm>
          <a:off x="210757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52" name="n_2mainValue【公民館】&#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53" name="n_3mainValue【公民館】&#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79846</xdr:rowOff>
    </xdr:from>
    <xdr:ext cx="469744" cy="259045"/>
    <xdr:sp macro="" textlink="">
      <xdr:nvSpPr>
        <xdr:cNvPr id="854" name="n_4mainValue【公民館】&#10;一人当たり面積"/>
        <xdr:cNvSpPr txBox="1"/>
      </xdr:nvSpPr>
      <xdr:spPr>
        <a:xfrm>
          <a:off x="18421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あまり差のない数値となっているが、一人当たり延長については類似団体より大きい数値となっている。これは本市が、能登半島最先端に位置し、三方を海岸線に囲まれるとともに面積の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３を山間地が占め、集落が各地に点在する地理的な特殊性と、人口に比べて行政面積（</a:t>
          </a:r>
          <a:r>
            <a:rPr kumimoji="1" lang="en-US" altLang="ja-JP" sz="1300">
              <a:latin typeface="ＭＳ Ｐゴシック" panose="020B0600070205080204" pitchFamily="50" charset="-128"/>
              <a:ea typeface="ＭＳ Ｐゴシック" panose="020B0600070205080204" pitchFamily="50" charset="-128"/>
            </a:rPr>
            <a:t>247.20</a:t>
          </a:r>
          <a:r>
            <a:rPr kumimoji="1" lang="ja-JP" altLang="en-US" sz="1300">
              <a:latin typeface="ＭＳ Ｐゴシック" panose="020B0600070205080204" pitchFamily="50" charset="-128"/>
              <a:ea typeface="ＭＳ Ｐゴシック" panose="020B0600070205080204" pitchFamily="50" charset="-128"/>
            </a:rPr>
            <a:t>ｋ㎡）が広大なためである。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の有形固定資産減価償却率は、類似団体と比較して低い数値となっているが、これは統合保育園を整備したことが要因となっている。一人当たり面積については類似団体より大きい数値となっている。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非常に高い率となっている。これは、本市は市域が広く山間地が多いため、多数の小中学校（小学校７、中学校２、義務教育学校２）があり、大部分の学校施設が３０年以上経過しているためである。今後、児童・生徒数の推移を注視するとともに統廃合について検討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61323</xdr:rowOff>
    </xdr:from>
    <xdr:to>
      <xdr:col>24</xdr:col>
      <xdr:colOff>114300</xdr:colOff>
      <xdr:row>34</xdr:row>
      <xdr:rowOff>162923</xdr:rowOff>
    </xdr:to>
    <xdr:sp macro="" textlink="">
      <xdr:nvSpPr>
        <xdr:cNvPr id="74" name="楕円 73"/>
        <xdr:cNvSpPr/>
      </xdr:nvSpPr>
      <xdr:spPr>
        <a:xfrm>
          <a:off x="45847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84200</xdr:rowOff>
    </xdr:from>
    <xdr:ext cx="405111" cy="259045"/>
    <xdr:sp macro="" textlink="">
      <xdr:nvSpPr>
        <xdr:cNvPr id="75" name="【図書館】&#10;有形固定資産減価償却率該当値テキスト"/>
        <xdr:cNvSpPr txBox="1"/>
      </xdr:nvSpPr>
      <xdr:spPr>
        <a:xfrm>
          <a:off x="4673600" y="57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4173</xdr:rowOff>
    </xdr:from>
    <xdr:to>
      <xdr:col>20</xdr:col>
      <xdr:colOff>38100</xdr:colOff>
      <xdr:row>34</xdr:row>
      <xdr:rowOff>105773</xdr:rowOff>
    </xdr:to>
    <xdr:sp macro="" textlink="">
      <xdr:nvSpPr>
        <xdr:cNvPr id="76" name="楕円 75"/>
        <xdr:cNvSpPr/>
      </xdr:nvSpPr>
      <xdr:spPr>
        <a:xfrm>
          <a:off x="3746500" y="58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54973</xdr:rowOff>
    </xdr:from>
    <xdr:to>
      <xdr:col>24</xdr:col>
      <xdr:colOff>63500</xdr:colOff>
      <xdr:row>34</xdr:row>
      <xdr:rowOff>112123</xdr:rowOff>
    </xdr:to>
    <xdr:cxnSp macro="">
      <xdr:nvCxnSpPr>
        <xdr:cNvPr id="77" name="直線コネクタ 76"/>
        <xdr:cNvCxnSpPr/>
      </xdr:nvCxnSpPr>
      <xdr:spPr>
        <a:xfrm>
          <a:off x="3797300" y="588427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120106</xdr:rowOff>
    </xdr:from>
    <xdr:to>
      <xdr:col>15</xdr:col>
      <xdr:colOff>101600</xdr:colOff>
      <xdr:row>34</xdr:row>
      <xdr:rowOff>50256</xdr:rowOff>
    </xdr:to>
    <xdr:sp macro="" textlink="">
      <xdr:nvSpPr>
        <xdr:cNvPr id="78" name="楕円 77"/>
        <xdr:cNvSpPr/>
      </xdr:nvSpPr>
      <xdr:spPr>
        <a:xfrm>
          <a:off x="2857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170906</xdr:rowOff>
    </xdr:from>
    <xdr:to>
      <xdr:col>19</xdr:col>
      <xdr:colOff>177800</xdr:colOff>
      <xdr:row>34</xdr:row>
      <xdr:rowOff>54973</xdr:rowOff>
    </xdr:to>
    <xdr:cxnSp macro="">
      <xdr:nvCxnSpPr>
        <xdr:cNvPr id="79" name="直線コネクタ 78"/>
        <xdr:cNvCxnSpPr/>
      </xdr:nvCxnSpPr>
      <xdr:spPr>
        <a:xfrm>
          <a:off x="2908300" y="58287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64589</xdr:rowOff>
    </xdr:from>
    <xdr:to>
      <xdr:col>10</xdr:col>
      <xdr:colOff>165100</xdr:colOff>
      <xdr:row>33</xdr:row>
      <xdr:rowOff>166189</xdr:rowOff>
    </xdr:to>
    <xdr:sp macro="" textlink="">
      <xdr:nvSpPr>
        <xdr:cNvPr id="80" name="楕円 79"/>
        <xdr:cNvSpPr/>
      </xdr:nvSpPr>
      <xdr:spPr>
        <a:xfrm>
          <a:off x="1968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115389</xdr:rowOff>
    </xdr:from>
    <xdr:to>
      <xdr:col>15</xdr:col>
      <xdr:colOff>50800</xdr:colOff>
      <xdr:row>33</xdr:row>
      <xdr:rowOff>170906</xdr:rowOff>
    </xdr:to>
    <xdr:cxnSp macro="">
      <xdr:nvCxnSpPr>
        <xdr:cNvPr id="81" name="直線コネクタ 80"/>
        <xdr:cNvCxnSpPr/>
      </xdr:nvCxnSpPr>
      <xdr:spPr>
        <a:xfrm>
          <a:off x="2019300" y="577323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7439</xdr:rowOff>
    </xdr:from>
    <xdr:to>
      <xdr:col>6</xdr:col>
      <xdr:colOff>38100</xdr:colOff>
      <xdr:row>33</xdr:row>
      <xdr:rowOff>109039</xdr:rowOff>
    </xdr:to>
    <xdr:sp macro="" textlink="">
      <xdr:nvSpPr>
        <xdr:cNvPr id="82" name="楕円 81"/>
        <xdr:cNvSpPr/>
      </xdr:nvSpPr>
      <xdr:spPr>
        <a:xfrm>
          <a:off x="10795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58239</xdr:rowOff>
    </xdr:from>
    <xdr:to>
      <xdr:col>10</xdr:col>
      <xdr:colOff>114300</xdr:colOff>
      <xdr:row>33</xdr:row>
      <xdr:rowOff>115389</xdr:rowOff>
    </xdr:to>
    <xdr:cxnSp macro="">
      <xdr:nvCxnSpPr>
        <xdr:cNvPr id="83" name="直線コネクタ 82"/>
        <xdr:cNvCxnSpPr/>
      </xdr:nvCxnSpPr>
      <xdr:spPr>
        <a:xfrm>
          <a:off x="1130300" y="57160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122300</xdr:rowOff>
    </xdr:from>
    <xdr:ext cx="405111" cy="259045"/>
    <xdr:sp macro="" textlink="">
      <xdr:nvSpPr>
        <xdr:cNvPr id="88" name="n_1mainValue【図書館】&#10;有形固定資産減価償却率"/>
        <xdr:cNvSpPr txBox="1"/>
      </xdr:nvSpPr>
      <xdr:spPr>
        <a:xfrm>
          <a:off x="3582044" y="56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66783</xdr:rowOff>
    </xdr:from>
    <xdr:ext cx="405111" cy="259045"/>
    <xdr:sp macro="" textlink="">
      <xdr:nvSpPr>
        <xdr:cNvPr id="89" name="n_2mainValue【図書館】&#10;有形固定資産減価償却率"/>
        <xdr:cNvSpPr txBox="1"/>
      </xdr:nvSpPr>
      <xdr:spPr>
        <a:xfrm>
          <a:off x="27057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11266</xdr:rowOff>
    </xdr:from>
    <xdr:ext cx="340478" cy="259045"/>
    <xdr:sp macro="" textlink="">
      <xdr:nvSpPr>
        <xdr:cNvPr id="90" name="n_3mainValue【図書館】&#10;有形固定資産減価償却率"/>
        <xdr:cNvSpPr txBox="1"/>
      </xdr:nvSpPr>
      <xdr:spPr>
        <a:xfrm>
          <a:off x="18490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125566</xdr:rowOff>
    </xdr:from>
    <xdr:ext cx="340478" cy="259045"/>
    <xdr:sp macro="" textlink="">
      <xdr:nvSpPr>
        <xdr:cNvPr id="91" name="n_4mainValue【図書館】&#10;有形固定資産減価償却率"/>
        <xdr:cNvSpPr txBox="1"/>
      </xdr:nvSpPr>
      <xdr:spPr>
        <a:xfrm>
          <a:off x="960061" y="5440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155702</xdr:rowOff>
    </xdr:from>
    <xdr:to>
      <xdr:col>55</xdr:col>
      <xdr:colOff>50800</xdr:colOff>
      <xdr:row>36</xdr:row>
      <xdr:rowOff>85852</xdr:rowOff>
    </xdr:to>
    <xdr:sp macro="" textlink="">
      <xdr:nvSpPr>
        <xdr:cNvPr id="129" name="楕円 128"/>
        <xdr:cNvSpPr/>
      </xdr:nvSpPr>
      <xdr:spPr>
        <a:xfrm>
          <a:off x="104267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7129</xdr:rowOff>
    </xdr:from>
    <xdr:ext cx="469744" cy="259045"/>
    <xdr:sp macro="" textlink="">
      <xdr:nvSpPr>
        <xdr:cNvPr id="130" name="【図書館】&#10;一人当たり面積該当値テキスト"/>
        <xdr:cNvSpPr txBox="1"/>
      </xdr:nvSpPr>
      <xdr:spPr>
        <a:xfrm>
          <a:off x="10515600" y="600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xdr:rowOff>
    </xdr:from>
    <xdr:to>
      <xdr:col>50</xdr:col>
      <xdr:colOff>165100</xdr:colOff>
      <xdr:row>36</xdr:row>
      <xdr:rowOff>113284</xdr:rowOff>
    </xdr:to>
    <xdr:sp macro="" textlink="">
      <xdr:nvSpPr>
        <xdr:cNvPr id="131" name="楕円 130"/>
        <xdr:cNvSpPr/>
      </xdr:nvSpPr>
      <xdr:spPr>
        <a:xfrm>
          <a:off x="9588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35052</xdr:rowOff>
    </xdr:from>
    <xdr:to>
      <xdr:col>55</xdr:col>
      <xdr:colOff>0</xdr:colOff>
      <xdr:row>36</xdr:row>
      <xdr:rowOff>62484</xdr:rowOff>
    </xdr:to>
    <xdr:cxnSp macro="">
      <xdr:nvCxnSpPr>
        <xdr:cNvPr id="132" name="直線コネクタ 131"/>
        <xdr:cNvCxnSpPr/>
      </xdr:nvCxnSpPr>
      <xdr:spPr>
        <a:xfrm flipV="1">
          <a:off x="9639300" y="62072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34544</xdr:rowOff>
    </xdr:from>
    <xdr:to>
      <xdr:col>46</xdr:col>
      <xdr:colOff>38100</xdr:colOff>
      <xdr:row>36</xdr:row>
      <xdr:rowOff>136144</xdr:rowOff>
    </xdr:to>
    <xdr:sp macro="" textlink="">
      <xdr:nvSpPr>
        <xdr:cNvPr id="133" name="楕円 132"/>
        <xdr:cNvSpPr/>
      </xdr:nvSpPr>
      <xdr:spPr>
        <a:xfrm>
          <a:off x="8699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62484</xdr:rowOff>
    </xdr:from>
    <xdr:to>
      <xdr:col>50</xdr:col>
      <xdr:colOff>114300</xdr:colOff>
      <xdr:row>36</xdr:row>
      <xdr:rowOff>85344</xdr:rowOff>
    </xdr:to>
    <xdr:cxnSp macro="">
      <xdr:nvCxnSpPr>
        <xdr:cNvPr id="134" name="直線コネクタ 133"/>
        <xdr:cNvCxnSpPr/>
      </xdr:nvCxnSpPr>
      <xdr:spPr>
        <a:xfrm flipV="1">
          <a:off x="8750300" y="62346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61976</xdr:rowOff>
    </xdr:from>
    <xdr:to>
      <xdr:col>41</xdr:col>
      <xdr:colOff>101600</xdr:colOff>
      <xdr:row>36</xdr:row>
      <xdr:rowOff>163576</xdr:rowOff>
    </xdr:to>
    <xdr:sp macro="" textlink="">
      <xdr:nvSpPr>
        <xdr:cNvPr id="135" name="楕円 134"/>
        <xdr:cNvSpPr/>
      </xdr:nvSpPr>
      <xdr:spPr>
        <a:xfrm>
          <a:off x="7810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85344</xdr:rowOff>
    </xdr:from>
    <xdr:to>
      <xdr:col>45</xdr:col>
      <xdr:colOff>177800</xdr:colOff>
      <xdr:row>36</xdr:row>
      <xdr:rowOff>112776</xdr:rowOff>
    </xdr:to>
    <xdr:cxnSp macro="">
      <xdr:nvCxnSpPr>
        <xdr:cNvPr id="136" name="直線コネクタ 135"/>
        <xdr:cNvCxnSpPr/>
      </xdr:nvCxnSpPr>
      <xdr:spPr>
        <a:xfrm flipV="1">
          <a:off x="7861300" y="62575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84836</xdr:rowOff>
    </xdr:from>
    <xdr:to>
      <xdr:col>36</xdr:col>
      <xdr:colOff>165100</xdr:colOff>
      <xdr:row>37</xdr:row>
      <xdr:rowOff>14986</xdr:rowOff>
    </xdr:to>
    <xdr:sp macro="" textlink="">
      <xdr:nvSpPr>
        <xdr:cNvPr id="137" name="楕円 136"/>
        <xdr:cNvSpPr/>
      </xdr:nvSpPr>
      <xdr:spPr>
        <a:xfrm>
          <a:off x="6921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112776</xdr:rowOff>
    </xdr:from>
    <xdr:to>
      <xdr:col>41</xdr:col>
      <xdr:colOff>50800</xdr:colOff>
      <xdr:row>36</xdr:row>
      <xdr:rowOff>135636</xdr:rowOff>
    </xdr:to>
    <xdr:cxnSp macro="">
      <xdr:nvCxnSpPr>
        <xdr:cNvPr id="138" name="直線コネクタ 137"/>
        <xdr:cNvCxnSpPr/>
      </xdr:nvCxnSpPr>
      <xdr:spPr>
        <a:xfrm flipV="1">
          <a:off x="6972300" y="62849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129811</xdr:rowOff>
    </xdr:from>
    <xdr:ext cx="469744" cy="259045"/>
    <xdr:sp macro="" textlink="">
      <xdr:nvSpPr>
        <xdr:cNvPr id="143" name="n_1mainValue【図書館】&#10;一人当たり面積"/>
        <xdr:cNvSpPr txBox="1"/>
      </xdr:nvSpPr>
      <xdr:spPr>
        <a:xfrm>
          <a:off x="9391727" y="595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152671</xdr:rowOff>
    </xdr:from>
    <xdr:ext cx="469744" cy="259045"/>
    <xdr:sp macro="" textlink="">
      <xdr:nvSpPr>
        <xdr:cNvPr id="144" name="n_2mainValue【図書館】&#10;一人当たり面積"/>
        <xdr:cNvSpPr txBox="1"/>
      </xdr:nvSpPr>
      <xdr:spPr>
        <a:xfrm>
          <a:off x="8515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8653</xdr:rowOff>
    </xdr:from>
    <xdr:ext cx="469744" cy="259045"/>
    <xdr:sp macro="" textlink="">
      <xdr:nvSpPr>
        <xdr:cNvPr id="145" name="n_3mainValue【図書館】&#10;一人当たり面積"/>
        <xdr:cNvSpPr txBox="1"/>
      </xdr:nvSpPr>
      <xdr:spPr>
        <a:xfrm>
          <a:off x="7626427"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31513</xdr:rowOff>
    </xdr:from>
    <xdr:ext cx="469744" cy="259045"/>
    <xdr:sp macro="" textlink="">
      <xdr:nvSpPr>
        <xdr:cNvPr id="146" name="n_4mainValue【図書館】&#10;一人当たり面積"/>
        <xdr:cNvSpPr txBox="1"/>
      </xdr:nvSpPr>
      <xdr:spPr>
        <a:xfrm>
          <a:off x="6737427"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8" name="【体育館・プール】&#10;有形固定資産減価償却率該当値テキスト"/>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9" name="楕円 188"/>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45720</xdr:rowOff>
    </xdr:to>
    <xdr:cxnSp macro="">
      <xdr:nvCxnSpPr>
        <xdr:cNvPr id="190" name="直線コネクタ 189"/>
        <xdr:cNvCxnSpPr/>
      </xdr:nvCxnSpPr>
      <xdr:spPr>
        <a:xfrm>
          <a:off x="3797300" y="103003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91" name="楕円 190"/>
        <xdr:cNvSpPr/>
      </xdr:nvSpPr>
      <xdr:spPr>
        <a:xfrm>
          <a:off x="2857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13335</xdr:rowOff>
    </xdr:to>
    <xdr:cxnSp macro="">
      <xdr:nvCxnSpPr>
        <xdr:cNvPr id="192" name="直線コネクタ 191"/>
        <xdr:cNvCxnSpPr/>
      </xdr:nvCxnSpPr>
      <xdr:spPr>
        <a:xfrm>
          <a:off x="2908300" y="1026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3" name="楕円 192"/>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150495</xdr:rowOff>
    </xdr:to>
    <xdr:cxnSp macro="">
      <xdr:nvCxnSpPr>
        <xdr:cNvPr id="194" name="直線コネクタ 193"/>
        <xdr:cNvCxnSpPr/>
      </xdr:nvCxnSpPr>
      <xdr:spPr>
        <a:xfrm>
          <a:off x="2019300" y="102336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33020</xdr:rowOff>
    </xdr:from>
    <xdr:to>
      <xdr:col>6</xdr:col>
      <xdr:colOff>38100</xdr:colOff>
      <xdr:row>59</xdr:row>
      <xdr:rowOff>134620</xdr:rowOff>
    </xdr:to>
    <xdr:sp macro="" textlink="">
      <xdr:nvSpPr>
        <xdr:cNvPr id="195" name="楕円 194"/>
        <xdr:cNvSpPr/>
      </xdr:nvSpPr>
      <xdr:spPr>
        <a:xfrm>
          <a:off x="1079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59</xdr:row>
      <xdr:rowOff>118110</xdr:rowOff>
    </xdr:to>
    <xdr:cxnSp macro="">
      <xdr:nvCxnSpPr>
        <xdr:cNvPr id="196" name="直線コネクタ 195"/>
        <xdr:cNvCxnSpPr/>
      </xdr:nvCxnSpPr>
      <xdr:spPr>
        <a:xfrm>
          <a:off x="1130300" y="10199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201" name="n_1mainValue【体育館・プール】&#10;有形固定資産減価償却率"/>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202" name="n_2mainValue【体育館・プール】&#10;有形固定資産減価償却率"/>
        <xdr:cNvSpPr txBox="1"/>
      </xdr:nvSpPr>
      <xdr:spPr>
        <a:xfrm>
          <a:off x="2705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3" name="n_3main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151147</xdr:rowOff>
    </xdr:from>
    <xdr:ext cx="405111" cy="259045"/>
    <xdr:sp macro="" textlink="">
      <xdr:nvSpPr>
        <xdr:cNvPr id="204" name="n_4mainValue【体育館・プール】&#10;有形固定資産減価償却率"/>
        <xdr:cNvSpPr txBox="1"/>
      </xdr:nvSpPr>
      <xdr:spPr>
        <a:xfrm>
          <a:off x="927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101600</xdr:rowOff>
    </xdr:from>
    <xdr:to>
      <xdr:col>55</xdr:col>
      <xdr:colOff>50800</xdr:colOff>
      <xdr:row>64</xdr:row>
      <xdr:rowOff>31750</xdr:rowOff>
    </xdr:to>
    <xdr:sp macro="" textlink="">
      <xdr:nvSpPr>
        <xdr:cNvPr id="244" name="楕円 243"/>
        <xdr:cNvSpPr/>
      </xdr:nvSpPr>
      <xdr:spPr>
        <a:xfrm>
          <a:off x="10426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16527</xdr:rowOff>
    </xdr:from>
    <xdr:ext cx="469744" cy="259045"/>
    <xdr:sp macro="" textlink="">
      <xdr:nvSpPr>
        <xdr:cNvPr id="245" name="【体育館・プール】&#10;一人当たり面積該当値テキスト"/>
        <xdr:cNvSpPr txBox="1"/>
      </xdr:nvSpPr>
      <xdr:spPr>
        <a:xfrm>
          <a:off x="10515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104648</xdr:rowOff>
    </xdr:from>
    <xdr:to>
      <xdr:col>50</xdr:col>
      <xdr:colOff>165100</xdr:colOff>
      <xdr:row>64</xdr:row>
      <xdr:rowOff>34798</xdr:rowOff>
    </xdr:to>
    <xdr:sp macro="" textlink="">
      <xdr:nvSpPr>
        <xdr:cNvPr id="246" name="楕円 245"/>
        <xdr:cNvSpPr/>
      </xdr:nvSpPr>
      <xdr:spPr>
        <a:xfrm>
          <a:off x="9588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152400</xdr:rowOff>
    </xdr:from>
    <xdr:to>
      <xdr:col>55</xdr:col>
      <xdr:colOff>0</xdr:colOff>
      <xdr:row>63</xdr:row>
      <xdr:rowOff>155448</xdr:rowOff>
    </xdr:to>
    <xdr:cxnSp macro="">
      <xdr:nvCxnSpPr>
        <xdr:cNvPr id="247" name="直線コネクタ 246"/>
        <xdr:cNvCxnSpPr/>
      </xdr:nvCxnSpPr>
      <xdr:spPr>
        <a:xfrm flipV="1">
          <a:off x="9639300" y="1095375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107315</xdr:rowOff>
    </xdr:from>
    <xdr:to>
      <xdr:col>46</xdr:col>
      <xdr:colOff>38100</xdr:colOff>
      <xdr:row>64</xdr:row>
      <xdr:rowOff>37465</xdr:rowOff>
    </xdr:to>
    <xdr:sp macro="" textlink="">
      <xdr:nvSpPr>
        <xdr:cNvPr id="248" name="楕円 247"/>
        <xdr:cNvSpPr/>
      </xdr:nvSpPr>
      <xdr:spPr>
        <a:xfrm>
          <a:off x="8699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155448</xdr:rowOff>
    </xdr:from>
    <xdr:to>
      <xdr:col>50</xdr:col>
      <xdr:colOff>114300</xdr:colOff>
      <xdr:row>63</xdr:row>
      <xdr:rowOff>158115</xdr:rowOff>
    </xdr:to>
    <xdr:cxnSp macro="">
      <xdr:nvCxnSpPr>
        <xdr:cNvPr id="249" name="直線コネクタ 248"/>
        <xdr:cNvCxnSpPr/>
      </xdr:nvCxnSpPr>
      <xdr:spPr>
        <a:xfrm flipV="1">
          <a:off x="8750300" y="1095679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109601</xdr:rowOff>
    </xdr:from>
    <xdr:to>
      <xdr:col>41</xdr:col>
      <xdr:colOff>101600</xdr:colOff>
      <xdr:row>64</xdr:row>
      <xdr:rowOff>39751</xdr:rowOff>
    </xdr:to>
    <xdr:sp macro="" textlink="">
      <xdr:nvSpPr>
        <xdr:cNvPr id="250" name="楕円 249"/>
        <xdr:cNvSpPr/>
      </xdr:nvSpPr>
      <xdr:spPr>
        <a:xfrm>
          <a:off x="7810500" y="109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158115</xdr:rowOff>
    </xdr:from>
    <xdr:to>
      <xdr:col>45</xdr:col>
      <xdr:colOff>177800</xdr:colOff>
      <xdr:row>63</xdr:row>
      <xdr:rowOff>160401</xdr:rowOff>
    </xdr:to>
    <xdr:cxnSp macro="">
      <xdr:nvCxnSpPr>
        <xdr:cNvPr id="251" name="直線コネクタ 250"/>
        <xdr:cNvCxnSpPr/>
      </xdr:nvCxnSpPr>
      <xdr:spPr>
        <a:xfrm flipV="1">
          <a:off x="7861300" y="1095946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111887</xdr:rowOff>
    </xdr:from>
    <xdr:to>
      <xdr:col>36</xdr:col>
      <xdr:colOff>165100</xdr:colOff>
      <xdr:row>64</xdr:row>
      <xdr:rowOff>42037</xdr:rowOff>
    </xdr:to>
    <xdr:sp macro="" textlink="">
      <xdr:nvSpPr>
        <xdr:cNvPr id="252" name="楕円 251"/>
        <xdr:cNvSpPr/>
      </xdr:nvSpPr>
      <xdr:spPr>
        <a:xfrm>
          <a:off x="6921500" y="109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160401</xdr:rowOff>
    </xdr:from>
    <xdr:to>
      <xdr:col>41</xdr:col>
      <xdr:colOff>50800</xdr:colOff>
      <xdr:row>63</xdr:row>
      <xdr:rowOff>162687</xdr:rowOff>
    </xdr:to>
    <xdr:cxnSp macro="">
      <xdr:nvCxnSpPr>
        <xdr:cNvPr id="253" name="直線コネクタ 252"/>
        <xdr:cNvCxnSpPr/>
      </xdr:nvCxnSpPr>
      <xdr:spPr>
        <a:xfrm flipV="1">
          <a:off x="6972300" y="1096175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25925</xdr:rowOff>
    </xdr:from>
    <xdr:ext cx="469744" cy="259045"/>
    <xdr:sp macro="" textlink="">
      <xdr:nvSpPr>
        <xdr:cNvPr id="258" name="n_1mainValue【体育館・プール】&#10;一人当たり面積"/>
        <xdr:cNvSpPr txBox="1"/>
      </xdr:nvSpPr>
      <xdr:spPr>
        <a:xfrm>
          <a:off x="93917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28592</xdr:rowOff>
    </xdr:from>
    <xdr:ext cx="469744" cy="259045"/>
    <xdr:sp macro="" textlink="">
      <xdr:nvSpPr>
        <xdr:cNvPr id="259" name="n_2mainValue【体育館・プール】&#10;一人当たり面積"/>
        <xdr:cNvSpPr txBox="1"/>
      </xdr:nvSpPr>
      <xdr:spPr>
        <a:xfrm>
          <a:off x="85154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30878</xdr:rowOff>
    </xdr:from>
    <xdr:ext cx="469744" cy="259045"/>
    <xdr:sp macro="" textlink="">
      <xdr:nvSpPr>
        <xdr:cNvPr id="260" name="n_3mainValue【体育館・プール】&#10;一人当たり面積"/>
        <xdr:cNvSpPr txBox="1"/>
      </xdr:nvSpPr>
      <xdr:spPr>
        <a:xfrm>
          <a:off x="76264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33164</xdr:rowOff>
    </xdr:from>
    <xdr:ext cx="469744" cy="259045"/>
    <xdr:sp macro="" textlink="">
      <xdr:nvSpPr>
        <xdr:cNvPr id="261" name="n_4mainValue【体育館・プール】&#10;一人当たり面積"/>
        <xdr:cNvSpPr txBox="1"/>
      </xdr:nvSpPr>
      <xdr:spPr>
        <a:xfrm>
          <a:off x="6737427" y="110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302" name="楕円 301"/>
        <xdr:cNvSpPr/>
      </xdr:nvSpPr>
      <xdr:spPr>
        <a:xfrm>
          <a:off x="4584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107332</xdr:rowOff>
    </xdr:from>
    <xdr:ext cx="405111" cy="259045"/>
    <xdr:sp macro="" textlink="">
      <xdr:nvSpPr>
        <xdr:cNvPr id="303" name="【福祉施設】&#10;有形固定資産減価償却率該当値テキスト"/>
        <xdr:cNvSpPr txBox="1"/>
      </xdr:nvSpPr>
      <xdr:spPr>
        <a:xfrm>
          <a:off x="4673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304" name="楕円 303"/>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85725</xdr:rowOff>
    </xdr:from>
    <xdr:to>
      <xdr:col>24</xdr:col>
      <xdr:colOff>63500</xdr:colOff>
      <xdr:row>81</xdr:row>
      <xdr:rowOff>135255</xdr:rowOff>
    </xdr:to>
    <xdr:cxnSp macro="">
      <xdr:nvCxnSpPr>
        <xdr:cNvPr id="305" name="直線コネクタ 304"/>
        <xdr:cNvCxnSpPr/>
      </xdr:nvCxnSpPr>
      <xdr:spPr>
        <a:xfrm>
          <a:off x="3797300" y="139731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306" name="楕円 305"/>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85725</xdr:rowOff>
    </xdr:to>
    <xdr:cxnSp macro="">
      <xdr:nvCxnSpPr>
        <xdr:cNvPr id="307" name="直線コネクタ 306"/>
        <xdr:cNvCxnSpPr/>
      </xdr:nvCxnSpPr>
      <xdr:spPr>
        <a:xfrm>
          <a:off x="2908300" y="139693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81914</xdr:rowOff>
    </xdr:to>
    <xdr:cxnSp macro="">
      <xdr:nvCxnSpPr>
        <xdr:cNvPr id="309" name="直線コネクタ 308"/>
        <xdr:cNvCxnSpPr/>
      </xdr:nvCxnSpPr>
      <xdr:spPr>
        <a:xfrm>
          <a:off x="2019300" y="139217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107314</xdr:rowOff>
    </xdr:from>
    <xdr:to>
      <xdr:col>6</xdr:col>
      <xdr:colOff>38100</xdr:colOff>
      <xdr:row>81</xdr:row>
      <xdr:rowOff>37464</xdr:rowOff>
    </xdr:to>
    <xdr:sp macro="" textlink="">
      <xdr:nvSpPr>
        <xdr:cNvPr id="310" name="楕円 309"/>
        <xdr:cNvSpPr/>
      </xdr:nvSpPr>
      <xdr:spPr>
        <a:xfrm>
          <a:off x="1079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158114</xdr:rowOff>
    </xdr:from>
    <xdr:to>
      <xdr:col>10</xdr:col>
      <xdr:colOff>114300</xdr:colOff>
      <xdr:row>81</xdr:row>
      <xdr:rowOff>34289</xdr:rowOff>
    </xdr:to>
    <xdr:cxnSp macro="">
      <xdr:nvCxnSpPr>
        <xdr:cNvPr id="311" name="直線コネクタ 310"/>
        <xdr:cNvCxnSpPr/>
      </xdr:nvCxnSpPr>
      <xdr:spPr>
        <a:xfrm>
          <a:off x="1130300" y="138741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153052</xdr:rowOff>
    </xdr:from>
    <xdr:ext cx="405111" cy="259045"/>
    <xdr:sp macro="" textlink="">
      <xdr:nvSpPr>
        <xdr:cNvPr id="316" name="n_1mainValue【福祉施設】&#10;有形固定資産減価償却率"/>
        <xdr:cNvSpPr txBox="1"/>
      </xdr:nvSpPr>
      <xdr:spPr>
        <a:xfrm>
          <a:off x="3582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17" name="n_2mainValue【福祉施設】&#10;有形固定資産減価償却率"/>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9" name="n_4main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macro="" textlink="">
      <xdr:nvSpPr>
        <xdr:cNvPr id="357" name="楕円 356"/>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64025</xdr:rowOff>
    </xdr:from>
    <xdr:ext cx="469744" cy="259045"/>
    <xdr:sp macro="" textlink="">
      <xdr:nvSpPr>
        <xdr:cNvPr id="358" name="【福祉施設】&#10;一人当たり面積該当値テキスト"/>
        <xdr:cNvSpPr txBox="1"/>
      </xdr:nvSpPr>
      <xdr:spPr>
        <a:xfrm>
          <a:off x="10515600"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92456</xdr:rowOff>
    </xdr:from>
    <xdr:to>
      <xdr:col>50</xdr:col>
      <xdr:colOff>165100</xdr:colOff>
      <xdr:row>85</xdr:row>
      <xdr:rowOff>22606</xdr:rowOff>
    </xdr:to>
    <xdr:sp macro="" textlink="">
      <xdr:nvSpPr>
        <xdr:cNvPr id="359" name="楕円 358"/>
        <xdr:cNvSpPr/>
      </xdr:nvSpPr>
      <xdr:spPr>
        <a:xfrm>
          <a:off x="9588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136398</xdr:rowOff>
    </xdr:from>
    <xdr:to>
      <xdr:col>55</xdr:col>
      <xdr:colOff>0</xdr:colOff>
      <xdr:row>84</xdr:row>
      <xdr:rowOff>143256</xdr:rowOff>
    </xdr:to>
    <xdr:cxnSp macro="">
      <xdr:nvCxnSpPr>
        <xdr:cNvPr id="360" name="直線コネクタ 359"/>
        <xdr:cNvCxnSpPr/>
      </xdr:nvCxnSpPr>
      <xdr:spPr>
        <a:xfrm flipV="1">
          <a:off x="9639300" y="145381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99313</xdr:rowOff>
    </xdr:from>
    <xdr:to>
      <xdr:col>46</xdr:col>
      <xdr:colOff>38100</xdr:colOff>
      <xdr:row>85</xdr:row>
      <xdr:rowOff>29463</xdr:rowOff>
    </xdr:to>
    <xdr:sp macro="" textlink="">
      <xdr:nvSpPr>
        <xdr:cNvPr id="361" name="楕円 360"/>
        <xdr:cNvSpPr/>
      </xdr:nvSpPr>
      <xdr:spPr>
        <a:xfrm>
          <a:off x="8699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143256</xdr:rowOff>
    </xdr:from>
    <xdr:to>
      <xdr:col>50</xdr:col>
      <xdr:colOff>114300</xdr:colOff>
      <xdr:row>84</xdr:row>
      <xdr:rowOff>150113</xdr:rowOff>
    </xdr:to>
    <xdr:cxnSp macro="">
      <xdr:nvCxnSpPr>
        <xdr:cNvPr id="362" name="直線コネクタ 361"/>
        <xdr:cNvCxnSpPr/>
      </xdr:nvCxnSpPr>
      <xdr:spPr>
        <a:xfrm flipV="1">
          <a:off x="8750300" y="145450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106172</xdr:rowOff>
    </xdr:from>
    <xdr:to>
      <xdr:col>41</xdr:col>
      <xdr:colOff>101600</xdr:colOff>
      <xdr:row>85</xdr:row>
      <xdr:rowOff>36322</xdr:rowOff>
    </xdr:to>
    <xdr:sp macro="" textlink="">
      <xdr:nvSpPr>
        <xdr:cNvPr id="363" name="楕円 362"/>
        <xdr:cNvSpPr/>
      </xdr:nvSpPr>
      <xdr:spPr>
        <a:xfrm>
          <a:off x="7810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150113</xdr:rowOff>
    </xdr:from>
    <xdr:to>
      <xdr:col>45</xdr:col>
      <xdr:colOff>177800</xdr:colOff>
      <xdr:row>84</xdr:row>
      <xdr:rowOff>156972</xdr:rowOff>
    </xdr:to>
    <xdr:cxnSp macro="">
      <xdr:nvCxnSpPr>
        <xdr:cNvPr id="364" name="直線コネクタ 363"/>
        <xdr:cNvCxnSpPr/>
      </xdr:nvCxnSpPr>
      <xdr:spPr>
        <a:xfrm flipV="1">
          <a:off x="7861300" y="145519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110744</xdr:rowOff>
    </xdr:from>
    <xdr:to>
      <xdr:col>36</xdr:col>
      <xdr:colOff>165100</xdr:colOff>
      <xdr:row>85</xdr:row>
      <xdr:rowOff>40894</xdr:rowOff>
    </xdr:to>
    <xdr:sp macro="" textlink="">
      <xdr:nvSpPr>
        <xdr:cNvPr id="365" name="楕円 364"/>
        <xdr:cNvSpPr/>
      </xdr:nvSpPr>
      <xdr:spPr>
        <a:xfrm>
          <a:off x="6921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156972</xdr:rowOff>
    </xdr:from>
    <xdr:to>
      <xdr:col>41</xdr:col>
      <xdr:colOff>50800</xdr:colOff>
      <xdr:row>84</xdr:row>
      <xdr:rowOff>161544</xdr:rowOff>
    </xdr:to>
    <xdr:cxnSp macro="">
      <xdr:nvCxnSpPr>
        <xdr:cNvPr id="366" name="直線コネクタ 365"/>
        <xdr:cNvCxnSpPr/>
      </xdr:nvCxnSpPr>
      <xdr:spPr>
        <a:xfrm flipV="1">
          <a:off x="6972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13733</xdr:rowOff>
    </xdr:from>
    <xdr:ext cx="469744" cy="259045"/>
    <xdr:sp macro="" textlink="">
      <xdr:nvSpPr>
        <xdr:cNvPr id="371" name="n_1mainValue【福祉施設】&#10;一人当たり面積"/>
        <xdr:cNvSpPr txBox="1"/>
      </xdr:nvSpPr>
      <xdr:spPr>
        <a:xfrm>
          <a:off x="9391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20590</xdr:rowOff>
    </xdr:from>
    <xdr:ext cx="469744" cy="259045"/>
    <xdr:sp macro="" textlink="">
      <xdr:nvSpPr>
        <xdr:cNvPr id="372" name="n_2mainValue【福祉施設】&#10;一人当たり面積"/>
        <xdr:cNvSpPr txBox="1"/>
      </xdr:nvSpPr>
      <xdr:spPr>
        <a:xfrm>
          <a:off x="8515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27449</xdr:rowOff>
    </xdr:from>
    <xdr:ext cx="469744" cy="259045"/>
    <xdr:sp macro="" textlink="">
      <xdr:nvSpPr>
        <xdr:cNvPr id="373" name="n_3mainValue【福祉施設】&#10;一人当たり面積"/>
        <xdr:cNvSpPr txBox="1"/>
      </xdr:nvSpPr>
      <xdr:spPr>
        <a:xfrm>
          <a:off x="7626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32021</xdr:rowOff>
    </xdr:from>
    <xdr:ext cx="469744" cy="259045"/>
    <xdr:sp macro="" textlink="">
      <xdr:nvSpPr>
        <xdr:cNvPr id="374" name="n_4mainValue【福祉施設】&#10;一人当たり面積"/>
        <xdr:cNvSpPr txBox="1"/>
      </xdr:nvSpPr>
      <xdr:spPr>
        <a:xfrm>
          <a:off x="6737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141332</xdr:rowOff>
    </xdr:from>
    <xdr:to>
      <xdr:col>24</xdr:col>
      <xdr:colOff>114300</xdr:colOff>
      <xdr:row>103</xdr:row>
      <xdr:rowOff>71482</xdr:rowOff>
    </xdr:to>
    <xdr:sp macro="" textlink="">
      <xdr:nvSpPr>
        <xdr:cNvPr id="416" name="楕円 415"/>
        <xdr:cNvSpPr/>
      </xdr:nvSpPr>
      <xdr:spPr>
        <a:xfrm>
          <a:off x="4584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164209</xdr:rowOff>
    </xdr:from>
    <xdr:ext cx="405111" cy="259045"/>
    <xdr:sp macro="" textlink="">
      <xdr:nvSpPr>
        <xdr:cNvPr id="417" name="【市民会館】&#10;有形固定資産減価償却率該当値テキスト"/>
        <xdr:cNvSpPr txBox="1"/>
      </xdr:nvSpPr>
      <xdr:spPr>
        <a:xfrm>
          <a:off x="4673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418" name="楕円 417"/>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20682</xdr:rowOff>
    </xdr:to>
    <xdr:cxnSp macro="">
      <xdr:nvCxnSpPr>
        <xdr:cNvPr id="419" name="直線コネクタ 418"/>
        <xdr:cNvCxnSpPr/>
      </xdr:nvCxnSpPr>
      <xdr:spPr>
        <a:xfrm>
          <a:off x="3797300" y="1764411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69487</xdr:rowOff>
    </xdr:from>
    <xdr:to>
      <xdr:col>15</xdr:col>
      <xdr:colOff>101600</xdr:colOff>
      <xdr:row>102</xdr:row>
      <xdr:rowOff>171087</xdr:rowOff>
    </xdr:to>
    <xdr:sp macro="" textlink="">
      <xdr:nvSpPr>
        <xdr:cNvPr id="420" name="楕円 419"/>
        <xdr:cNvSpPr/>
      </xdr:nvSpPr>
      <xdr:spPr>
        <a:xfrm>
          <a:off x="2857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120287</xdr:rowOff>
    </xdr:from>
    <xdr:to>
      <xdr:col>19</xdr:col>
      <xdr:colOff>177800</xdr:colOff>
      <xdr:row>102</xdr:row>
      <xdr:rowOff>156211</xdr:rowOff>
    </xdr:to>
    <xdr:cxnSp macro="">
      <xdr:nvCxnSpPr>
        <xdr:cNvPr id="421" name="直線コネクタ 420"/>
        <xdr:cNvCxnSpPr/>
      </xdr:nvCxnSpPr>
      <xdr:spPr>
        <a:xfrm>
          <a:off x="2908300" y="176081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422" name="楕円 421"/>
        <xdr:cNvSpPr/>
      </xdr:nvSpPr>
      <xdr:spPr>
        <a:xfrm>
          <a:off x="1968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87630</xdr:rowOff>
    </xdr:from>
    <xdr:to>
      <xdr:col>15</xdr:col>
      <xdr:colOff>50800</xdr:colOff>
      <xdr:row>102</xdr:row>
      <xdr:rowOff>120287</xdr:rowOff>
    </xdr:to>
    <xdr:cxnSp macro="">
      <xdr:nvCxnSpPr>
        <xdr:cNvPr id="423" name="直線コネクタ 422"/>
        <xdr:cNvCxnSpPr/>
      </xdr:nvCxnSpPr>
      <xdr:spPr>
        <a:xfrm>
          <a:off x="2019300" y="175755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5806</xdr:rowOff>
    </xdr:from>
    <xdr:to>
      <xdr:col>6</xdr:col>
      <xdr:colOff>38100</xdr:colOff>
      <xdr:row>102</xdr:row>
      <xdr:rowOff>107406</xdr:rowOff>
    </xdr:to>
    <xdr:sp macro="" textlink="">
      <xdr:nvSpPr>
        <xdr:cNvPr id="424" name="楕円 423"/>
        <xdr:cNvSpPr/>
      </xdr:nvSpPr>
      <xdr:spPr>
        <a:xfrm>
          <a:off x="1079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56606</xdr:rowOff>
    </xdr:from>
    <xdr:to>
      <xdr:col>10</xdr:col>
      <xdr:colOff>114300</xdr:colOff>
      <xdr:row>102</xdr:row>
      <xdr:rowOff>87630</xdr:rowOff>
    </xdr:to>
    <xdr:cxnSp macro="">
      <xdr:nvCxnSpPr>
        <xdr:cNvPr id="425" name="直線コネクタ 424"/>
        <xdr:cNvCxnSpPr/>
      </xdr:nvCxnSpPr>
      <xdr:spPr>
        <a:xfrm>
          <a:off x="1130300" y="175445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430" name="n_1mainValue【市民会館】&#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16164</xdr:rowOff>
    </xdr:from>
    <xdr:ext cx="405111" cy="259045"/>
    <xdr:sp macro="" textlink="">
      <xdr:nvSpPr>
        <xdr:cNvPr id="431" name="n_2mainValue【市民会館】&#10;有形固定資産減価償却率"/>
        <xdr:cNvSpPr txBox="1"/>
      </xdr:nvSpPr>
      <xdr:spPr>
        <a:xfrm>
          <a:off x="2705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432" name="n_3mainValue【市民会館】&#10;有形固定資産減価償却率"/>
        <xdr:cNvSpPr txBox="1"/>
      </xdr:nvSpPr>
      <xdr:spPr>
        <a:xfrm>
          <a:off x="1816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123933</xdr:rowOff>
    </xdr:from>
    <xdr:ext cx="405111" cy="259045"/>
    <xdr:sp macro="" textlink="">
      <xdr:nvSpPr>
        <xdr:cNvPr id="433" name="n_4mainValue【市民会館】&#10;有形固定資産減価償却率"/>
        <xdr:cNvSpPr txBox="1"/>
      </xdr:nvSpPr>
      <xdr:spPr>
        <a:xfrm>
          <a:off x="9277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84455</xdr:rowOff>
    </xdr:from>
    <xdr:to>
      <xdr:col>55</xdr:col>
      <xdr:colOff>50800</xdr:colOff>
      <xdr:row>106</xdr:row>
      <xdr:rowOff>14605</xdr:rowOff>
    </xdr:to>
    <xdr:sp macro="" textlink="">
      <xdr:nvSpPr>
        <xdr:cNvPr id="473" name="楕円 472"/>
        <xdr:cNvSpPr/>
      </xdr:nvSpPr>
      <xdr:spPr>
        <a:xfrm>
          <a:off x="10426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107332</xdr:rowOff>
    </xdr:from>
    <xdr:ext cx="469744" cy="259045"/>
    <xdr:sp macro="" textlink="">
      <xdr:nvSpPr>
        <xdr:cNvPr id="474" name="【市民会館】&#10;一人当たり面積該当値テキスト"/>
        <xdr:cNvSpPr txBox="1"/>
      </xdr:nvSpPr>
      <xdr:spPr>
        <a:xfrm>
          <a:off x="10515600" y="1793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99695</xdr:rowOff>
    </xdr:from>
    <xdr:to>
      <xdr:col>50</xdr:col>
      <xdr:colOff>165100</xdr:colOff>
      <xdr:row>106</xdr:row>
      <xdr:rowOff>29845</xdr:rowOff>
    </xdr:to>
    <xdr:sp macro="" textlink="">
      <xdr:nvSpPr>
        <xdr:cNvPr id="475" name="楕円 474"/>
        <xdr:cNvSpPr/>
      </xdr:nvSpPr>
      <xdr:spPr>
        <a:xfrm>
          <a:off x="9588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135255</xdr:rowOff>
    </xdr:from>
    <xdr:to>
      <xdr:col>55</xdr:col>
      <xdr:colOff>0</xdr:colOff>
      <xdr:row>105</xdr:row>
      <xdr:rowOff>150495</xdr:rowOff>
    </xdr:to>
    <xdr:cxnSp macro="">
      <xdr:nvCxnSpPr>
        <xdr:cNvPr id="476" name="直線コネクタ 475"/>
        <xdr:cNvCxnSpPr/>
      </xdr:nvCxnSpPr>
      <xdr:spPr>
        <a:xfrm flipV="1">
          <a:off x="9639300" y="181375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114936</xdr:rowOff>
    </xdr:from>
    <xdr:to>
      <xdr:col>46</xdr:col>
      <xdr:colOff>38100</xdr:colOff>
      <xdr:row>106</xdr:row>
      <xdr:rowOff>45086</xdr:rowOff>
    </xdr:to>
    <xdr:sp macro="" textlink="">
      <xdr:nvSpPr>
        <xdr:cNvPr id="477" name="楕円 476"/>
        <xdr:cNvSpPr/>
      </xdr:nvSpPr>
      <xdr:spPr>
        <a:xfrm>
          <a:off x="8699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150495</xdr:rowOff>
    </xdr:from>
    <xdr:to>
      <xdr:col>50</xdr:col>
      <xdr:colOff>114300</xdr:colOff>
      <xdr:row>105</xdr:row>
      <xdr:rowOff>165736</xdr:rowOff>
    </xdr:to>
    <xdr:cxnSp macro="">
      <xdr:nvCxnSpPr>
        <xdr:cNvPr id="478" name="直線コネクタ 477"/>
        <xdr:cNvCxnSpPr/>
      </xdr:nvCxnSpPr>
      <xdr:spPr>
        <a:xfrm flipV="1">
          <a:off x="8750300" y="181527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79" name="楕円 478"/>
        <xdr:cNvSpPr/>
      </xdr:nvSpPr>
      <xdr:spPr>
        <a:xfrm>
          <a:off x="781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165736</xdr:rowOff>
    </xdr:from>
    <xdr:to>
      <xdr:col>45</xdr:col>
      <xdr:colOff>177800</xdr:colOff>
      <xdr:row>106</xdr:row>
      <xdr:rowOff>7620</xdr:rowOff>
    </xdr:to>
    <xdr:cxnSp macro="">
      <xdr:nvCxnSpPr>
        <xdr:cNvPr id="480" name="直線コネクタ 479"/>
        <xdr:cNvCxnSpPr/>
      </xdr:nvCxnSpPr>
      <xdr:spPr>
        <a:xfrm flipV="1">
          <a:off x="7861300" y="181679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481" name="楕円 480"/>
        <xdr:cNvSpPr/>
      </xdr:nvSpPr>
      <xdr:spPr>
        <a:xfrm>
          <a:off x="692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xdr:rowOff>
    </xdr:from>
    <xdr:to>
      <xdr:col>41</xdr:col>
      <xdr:colOff>50800</xdr:colOff>
      <xdr:row>106</xdr:row>
      <xdr:rowOff>19050</xdr:rowOff>
    </xdr:to>
    <xdr:cxnSp macro="">
      <xdr:nvCxnSpPr>
        <xdr:cNvPr id="482" name="直線コネクタ 481"/>
        <xdr:cNvCxnSpPr/>
      </xdr:nvCxnSpPr>
      <xdr:spPr>
        <a:xfrm flipV="1">
          <a:off x="6972300" y="1818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46372</xdr:rowOff>
    </xdr:from>
    <xdr:ext cx="469744" cy="259045"/>
    <xdr:sp macro="" textlink="">
      <xdr:nvSpPr>
        <xdr:cNvPr id="487" name="n_1mainValue【市民会館】&#10;一人当たり面積"/>
        <xdr:cNvSpPr txBox="1"/>
      </xdr:nvSpPr>
      <xdr:spPr>
        <a:xfrm>
          <a:off x="93917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61613</xdr:rowOff>
    </xdr:from>
    <xdr:ext cx="469744" cy="259045"/>
    <xdr:sp macro="" textlink="">
      <xdr:nvSpPr>
        <xdr:cNvPr id="488" name="n_2mainValue【市民会館】&#10;一人当たり面積"/>
        <xdr:cNvSpPr txBox="1"/>
      </xdr:nvSpPr>
      <xdr:spPr>
        <a:xfrm>
          <a:off x="8515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9" name="n_3mainValue【市民会館】&#10;一人当たり面積"/>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86377</xdr:rowOff>
    </xdr:from>
    <xdr:ext cx="469744" cy="259045"/>
    <xdr:sp macro="" textlink="">
      <xdr:nvSpPr>
        <xdr:cNvPr id="490" name="n_4mainValue【市民会館】&#10;一人当たり面積"/>
        <xdr:cNvSpPr txBox="1"/>
      </xdr:nvSpPr>
      <xdr:spPr>
        <a:xfrm>
          <a:off x="6737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90170</xdr:rowOff>
    </xdr:from>
    <xdr:to>
      <xdr:col>85</xdr:col>
      <xdr:colOff>177800</xdr:colOff>
      <xdr:row>36</xdr:row>
      <xdr:rowOff>20320</xdr:rowOff>
    </xdr:to>
    <xdr:sp macro="" textlink="">
      <xdr:nvSpPr>
        <xdr:cNvPr id="531" name="楕円 530"/>
        <xdr:cNvSpPr/>
      </xdr:nvSpPr>
      <xdr:spPr>
        <a:xfrm>
          <a:off x="162687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113047</xdr:rowOff>
    </xdr:from>
    <xdr:ext cx="405111" cy="259045"/>
    <xdr:sp macro="" textlink="">
      <xdr:nvSpPr>
        <xdr:cNvPr id="532" name="【一般廃棄物処理施設】&#10;有形固定資産減価償却率該当値テキスト"/>
        <xdr:cNvSpPr txBox="1"/>
      </xdr:nvSpPr>
      <xdr:spPr>
        <a:xfrm>
          <a:off x="16357600"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3" name="楕円 532"/>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140970</xdr:rowOff>
    </xdr:to>
    <xdr:cxnSp macro="">
      <xdr:nvCxnSpPr>
        <xdr:cNvPr id="534" name="直線コネクタ 533"/>
        <xdr:cNvCxnSpPr/>
      </xdr:nvCxnSpPr>
      <xdr:spPr>
        <a:xfrm>
          <a:off x="15481300" y="61226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535" name="楕円 534"/>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36</xdr:row>
      <xdr:rowOff>160020</xdr:rowOff>
    </xdr:to>
    <xdr:cxnSp macro="">
      <xdr:nvCxnSpPr>
        <xdr:cNvPr id="536" name="直線コネクタ 535"/>
        <xdr:cNvCxnSpPr/>
      </xdr:nvCxnSpPr>
      <xdr:spPr>
        <a:xfrm flipV="1">
          <a:off x="14592300" y="612267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15875</xdr:rowOff>
    </xdr:from>
    <xdr:to>
      <xdr:col>72</xdr:col>
      <xdr:colOff>38100</xdr:colOff>
      <xdr:row>39</xdr:row>
      <xdr:rowOff>117475</xdr:rowOff>
    </xdr:to>
    <xdr:sp macro="" textlink="">
      <xdr:nvSpPr>
        <xdr:cNvPr id="537" name="楕円 536"/>
        <xdr:cNvSpPr/>
      </xdr:nvSpPr>
      <xdr:spPr>
        <a:xfrm>
          <a:off x="13652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160020</xdr:rowOff>
    </xdr:from>
    <xdr:to>
      <xdr:col>76</xdr:col>
      <xdr:colOff>114300</xdr:colOff>
      <xdr:row>39</xdr:row>
      <xdr:rowOff>66675</xdr:rowOff>
    </xdr:to>
    <xdr:cxnSp macro="">
      <xdr:nvCxnSpPr>
        <xdr:cNvPr id="538" name="直線コネクタ 537"/>
        <xdr:cNvCxnSpPr/>
      </xdr:nvCxnSpPr>
      <xdr:spPr>
        <a:xfrm flipV="1">
          <a:off x="13703300" y="6332220"/>
          <a:ext cx="889000" cy="4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143510</xdr:rowOff>
    </xdr:from>
    <xdr:to>
      <xdr:col>67</xdr:col>
      <xdr:colOff>101600</xdr:colOff>
      <xdr:row>39</xdr:row>
      <xdr:rowOff>73660</xdr:rowOff>
    </xdr:to>
    <xdr:sp macro="" textlink="">
      <xdr:nvSpPr>
        <xdr:cNvPr id="539" name="楕円 538"/>
        <xdr:cNvSpPr/>
      </xdr:nvSpPr>
      <xdr:spPr>
        <a:xfrm>
          <a:off x="1276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22860</xdr:rowOff>
    </xdr:from>
    <xdr:to>
      <xdr:col>71</xdr:col>
      <xdr:colOff>177800</xdr:colOff>
      <xdr:row>39</xdr:row>
      <xdr:rowOff>66675</xdr:rowOff>
    </xdr:to>
    <xdr:cxnSp macro="">
      <xdr:nvCxnSpPr>
        <xdr:cNvPr id="540" name="直線コネクタ 539"/>
        <xdr:cNvCxnSpPr/>
      </xdr:nvCxnSpPr>
      <xdr:spPr>
        <a:xfrm>
          <a:off x="12814300" y="67094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5" name="n_1mainValue【一般廃棄物処理施設】&#10;有形固定資産減価償却率"/>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46" name="n_2mainValue【一般廃棄物処理施設】&#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108602</xdr:rowOff>
    </xdr:from>
    <xdr:ext cx="405111" cy="259045"/>
    <xdr:sp macro="" textlink="">
      <xdr:nvSpPr>
        <xdr:cNvPr id="547" name="n_3mainValue【一般廃棄物処理施設】&#10;有形固定資産減価償却率"/>
        <xdr:cNvSpPr txBox="1"/>
      </xdr:nvSpPr>
      <xdr:spPr>
        <a:xfrm>
          <a:off x="13500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64787</xdr:rowOff>
    </xdr:from>
    <xdr:ext cx="405111" cy="259045"/>
    <xdr:sp macro="" textlink="">
      <xdr:nvSpPr>
        <xdr:cNvPr id="548" name="n_4mainValue【一般廃棄物処理施設】&#10;有形固定資産減価償却率"/>
        <xdr:cNvSpPr txBox="1"/>
      </xdr:nvSpPr>
      <xdr:spPr>
        <a:xfrm>
          <a:off x="12611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137692</xdr:rowOff>
    </xdr:from>
    <xdr:to>
      <xdr:col>116</xdr:col>
      <xdr:colOff>114300</xdr:colOff>
      <xdr:row>42</xdr:row>
      <xdr:rowOff>67842</xdr:rowOff>
    </xdr:to>
    <xdr:sp macro="" textlink="">
      <xdr:nvSpPr>
        <xdr:cNvPr id="588" name="楕円 587"/>
        <xdr:cNvSpPr/>
      </xdr:nvSpPr>
      <xdr:spPr>
        <a:xfrm>
          <a:off x="22110700" y="716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52619</xdr:rowOff>
    </xdr:from>
    <xdr:ext cx="469744" cy="259045"/>
    <xdr:sp macro="" textlink="">
      <xdr:nvSpPr>
        <xdr:cNvPr id="589" name="【一般廃棄物処理施設】&#10;一人当たり有形固定資産（償却資産）額該当値テキスト"/>
        <xdr:cNvSpPr txBox="1"/>
      </xdr:nvSpPr>
      <xdr:spPr>
        <a:xfrm>
          <a:off x="22199600" y="708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139678</xdr:rowOff>
    </xdr:from>
    <xdr:to>
      <xdr:col>112</xdr:col>
      <xdr:colOff>38100</xdr:colOff>
      <xdr:row>42</xdr:row>
      <xdr:rowOff>69828</xdr:rowOff>
    </xdr:to>
    <xdr:sp macro="" textlink="">
      <xdr:nvSpPr>
        <xdr:cNvPr id="590" name="楕円 589"/>
        <xdr:cNvSpPr/>
      </xdr:nvSpPr>
      <xdr:spPr>
        <a:xfrm>
          <a:off x="21272500" y="71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17042</xdr:rowOff>
    </xdr:from>
    <xdr:to>
      <xdr:col>116</xdr:col>
      <xdr:colOff>63500</xdr:colOff>
      <xdr:row>42</xdr:row>
      <xdr:rowOff>19028</xdr:rowOff>
    </xdr:to>
    <xdr:cxnSp macro="">
      <xdr:nvCxnSpPr>
        <xdr:cNvPr id="591" name="直線コネクタ 590"/>
        <xdr:cNvCxnSpPr/>
      </xdr:nvCxnSpPr>
      <xdr:spPr>
        <a:xfrm flipV="1">
          <a:off x="21323300" y="7217942"/>
          <a:ext cx="8382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145114</xdr:rowOff>
    </xdr:from>
    <xdr:to>
      <xdr:col>107</xdr:col>
      <xdr:colOff>101600</xdr:colOff>
      <xdr:row>42</xdr:row>
      <xdr:rowOff>75264</xdr:rowOff>
    </xdr:to>
    <xdr:sp macro="" textlink="">
      <xdr:nvSpPr>
        <xdr:cNvPr id="592" name="楕円 591"/>
        <xdr:cNvSpPr/>
      </xdr:nvSpPr>
      <xdr:spPr>
        <a:xfrm>
          <a:off x="20383500" y="717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19028</xdr:rowOff>
    </xdr:from>
    <xdr:to>
      <xdr:col>111</xdr:col>
      <xdr:colOff>177800</xdr:colOff>
      <xdr:row>42</xdr:row>
      <xdr:rowOff>24464</xdr:rowOff>
    </xdr:to>
    <xdr:cxnSp macro="">
      <xdr:nvCxnSpPr>
        <xdr:cNvPr id="593" name="直線コネクタ 592"/>
        <xdr:cNvCxnSpPr/>
      </xdr:nvCxnSpPr>
      <xdr:spPr>
        <a:xfrm flipV="1">
          <a:off x="20434300" y="7219928"/>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149709</xdr:rowOff>
    </xdr:from>
    <xdr:to>
      <xdr:col>102</xdr:col>
      <xdr:colOff>165100</xdr:colOff>
      <xdr:row>42</xdr:row>
      <xdr:rowOff>79859</xdr:rowOff>
    </xdr:to>
    <xdr:sp macro="" textlink="">
      <xdr:nvSpPr>
        <xdr:cNvPr id="594" name="楕円 593"/>
        <xdr:cNvSpPr/>
      </xdr:nvSpPr>
      <xdr:spPr>
        <a:xfrm>
          <a:off x="19494500" y="71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24464</xdr:rowOff>
    </xdr:from>
    <xdr:to>
      <xdr:col>107</xdr:col>
      <xdr:colOff>50800</xdr:colOff>
      <xdr:row>42</xdr:row>
      <xdr:rowOff>29059</xdr:rowOff>
    </xdr:to>
    <xdr:cxnSp macro="">
      <xdr:nvCxnSpPr>
        <xdr:cNvPr id="595" name="直線コネクタ 594"/>
        <xdr:cNvCxnSpPr/>
      </xdr:nvCxnSpPr>
      <xdr:spPr>
        <a:xfrm flipV="1">
          <a:off x="19545300" y="7225364"/>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149949</xdr:rowOff>
    </xdr:from>
    <xdr:to>
      <xdr:col>98</xdr:col>
      <xdr:colOff>38100</xdr:colOff>
      <xdr:row>42</xdr:row>
      <xdr:rowOff>80099</xdr:rowOff>
    </xdr:to>
    <xdr:sp macro="" textlink="">
      <xdr:nvSpPr>
        <xdr:cNvPr id="596" name="楕円 595"/>
        <xdr:cNvSpPr/>
      </xdr:nvSpPr>
      <xdr:spPr>
        <a:xfrm>
          <a:off x="18605500" y="71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29059</xdr:rowOff>
    </xdr:from>
    <xdr:to>
      <xdr:col>102</xdr:col>
      <xdr:colOff>114300</xdr:colOff>
      <xdr:row>42</xdr:row>
      <xdr:rowOff>29299</xdr:rowOff>
    </xdr:to>
    <xdr:cxnSp macro="">
      <xdr:nvCxnSpPr>
        <xdr:cNvPr id="597" name="直線コネクタ 596"/>
        <xdr:cNvCxnSpPr/>
      </xdr:nvCxnSpPr>
      <xdr:spPr>
        <a:xfrm flipV="1">
          <a:off x="18656300" y="7229959"/>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60955</xdr:rowOff>
    </xdr:from>
    <xdr:ext cx="469744" cy="259045"/>
    <xdr:sp macro="" textlink="">
      <xdr:nvSpPr>
        <xdr:cNvPr id="602" name="n_1mainValue【一般廃棄物処理施設】&#10;一人当たり有形固定資産（償却資産）額"/>
        <xdr:cNvSpPr txBox="1"/>
      </xdr:nvSpPr>
      <xdr:spPr>
        <a:xfrm>
          <a:off x="21075728" y="72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66391</xdr:rowOff>
    </xdr:from>
    <xdr:ext cx="469744" cy="259045"/>
    <xdr:sp macro="" textlink="">
      <xdr:nvSpPr>
        <xdr:cNvPr id="603" name="n_2mainValue【一般廃棄物処理施設】&#10;一人当たり有形固定資産（償却資産）額"/>
        <xdr:cNvSpPr txBox="1"/>
      </xdr:nvSpPr>
      <xdr:spPr>
        <a:xfrm>
          <a:off x="20199428" y="72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70986</xdr:rowOff>
    </xdr:from>
    <xdr:ext cx="469744" cy="259045"/>
    <xdr:sp macro="" textlink="">
      <xdr:nvSpPr>
        <xdr:cNvPr id="604" name="n_3mainValue【一般廃棄物処理施設】&#10;一人当たり有形固定資産（償却資産）額"/>
        <xdr:cNvSpPr txBox="1"/>
      </xdr:nvSpPr>
      <xdr:spPr>
        <a:xfrm>
          <a:off x="19310428" y="72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71226</xdr:rowOff>
    </xdr:from>
    <xdr:ext cx="469744" cy="259045"/>
    <xdr:sp macro="" textlink="">
      <xdr:nvSpPr>
        <xdr:cNvPr id="605" name="n_4mainValue【一般廃棄物処理施設】&#10;一人当たり有形固定資産（償却資産）額"/>
        <xdr:cNvSpPr txBox="1"/>
      </xdr:nvSpPr>
      <xdr:spPr>
        <a:xfrm>
          <a:off x="18421428" y="727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646" name="楕円 645"/>
        <xdr:cNvSpPr/>
      </xdr:nvSpPr>
      <xdr:spPr>
        <a:xfrm>
          <a:off x="16268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33037</xdr:rowOff>
    </xdr:from>
    <xdr:ext cx="405111" cy="259045"/>
    <xdr:sp macro="" textlink="">
      <xdr:nvSpPr>
        <xdr:cNvPr id="647" name="【保健センター・保健所】&#10;有形固定資産減価償却率該当値テキスト"/>
        <xdr:cNvSpPr txBox="1"/>
      </xdr:nvSpPr>
      <xdr:spPr>
        <a:xfrm>
          <a:off x="16357600"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648" name="楕円 647"/>
        <xdr:cNvSpPr/>
      </xdr:nvSpPr>
      <xdr:spPr>
        <a:xfrm>
          <a:off x="15430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60960</xdr:rowOff>
    </xdr:to>
    <xdr:cxnSp macro="">
      <xdr:nvCxnSpPr>
        <xdr:cNvPr id="649" name="直線コネクタ 648"/>
        <xdr:cNvCxnSpPr/>
      </xdr:nvCxnSpPr>
      <xdr:spPr>
        <a:xfrm>
          <a:off x="15481300" y="99631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650" name="楕円 649"/>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19050</xdr:rowOff>
    </xdr:to>
    <xdr:cxnSp macro="">
      <xdr:nvCxnSpPr>
        <xdr:cNvPr id="651" name="直線コネクタ 650"/>
        <xdr:cNvCxnSpPr/>
      </xdr:nvCxnSpPr>
      <xdr:spPr>
        <a:xfrm>
          <a:off x="14592300" y="9921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55880</xdr:rowOff>
    </xdr:from>
    <xdr:to>
      <xdr:col>72</xdr:col>
      <xdr:colOff>38100</xdr:colOff>
      <xdr:row>57</xdr:row>
      <xdr:rowOff>157480</xdr:rowOff>
    </xdr:to>
    <xdr:sp macro="" textlink="">
      <xdr:nvSpPr>
        <xdr:cNvPr id="652" name="楕円 651"/>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148590</xdr:rowOff>
    </xdr:to>
    <xdr:cxnSp macro="">
      <xdr:nvCxnSpPr>
        <xdr:cNvPr id="653" name="直線コネクタ 652"/>
        <xdr:cNvCxnSpPr/>
      </xdr:nvCxnSpPr>
      <xdr:spPr>
        <a:xfrm>
          <a:off x="13703300" y="98793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13970</xdr:rowOff>
    </xdr:from>
    <xdr:to>
      <xdr:col>67</xdr:col>
      <xdr:colOff>101600</xdr:colOff>
      <xdr:row>57</xdr:row>
      <xdr:rowOff>115570</xdr:rowOff>
    </xdr:to>
    <xdr:sp macro="" textlink="">
      <xdr:nvSpPr>
        <xdr:cNvPr id="654" name="楕円 653"/>
        <xdr:cNvSpPr/>
      </xdr:nvSpPr>
      <xdr:spPr>
        <a:xfrm>
          <a:off x="12763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64770</xdr:rowOff>
    </xdr:from>
    <xdr:to>
      <xdr:col>71</xdr:col>
      <xdr:colOff>177800</xdr:colOff>
      <xdr:row>57</xdr:row>
      <xdr:rowOff>106680</xdr:rowOff>
    </xdr:to>
    <xdr:cxnSp macro="">
      <xdr:nvCxnSpPr>
        <xdr:cNvPr id="655" name="直線コネクタ 654"/>
        <xdr:cNvCxnSpPr/>
      </xdr:nvCxnSpPr>
      <xdr:spPr>
        <a:xfrm>
          <a:off x="12814300" y="9837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660" name="n_1mainValue【保健センター・保健所】&#10;有形固定資産減価償却率"/>
        <xdr:cNvSpPr txBox="1"/>
      </xdr:nvSpPr>
      <xdr:spPr>
        <a:xfrm>
          <a:off x="15266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661" name="n_2mainValue【保健センター・保健所】&#10;有形固定資産減価償却率"/>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2557</xdr:rowOff>
    </xdr:from>
    <xdr:ext cx="405111" cy="259045"/>
    <xdr:sp macro="" textlink="">
      <xdr:nvSpPr>
        <xdr:cNvPr id="662" name="n_3mainValue【保健センター・保健所】&#10;有形固定資産減価償却率"/>
        <xdr:cNvSpPr txBox="1"/>
      </xdr:nvSpPr>
      <xdr:spPr>
        <a:xfrm>
          <a:off x="13500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132097</xdr:rowOff>
    </xdr:from>
    <xdr:ext cx="405111" cy="259045"/>
    <xdr:sp macro="" textlink="">
      <xdr:nvSpPr>
        <xdr:cNvPr id="663" name="n_4mainValue【保健センター・保健所】&#10;有形固定資産減価償却率"/>
        <xdr:cNvSpPr txBox="1"/>
      </xdr:nvSpPr>
      <xdr:spPr>
        <a:xfrm>
          <a:off x="12611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82550</xdr:rowOff>
    </xdr:from>
    <xdr:to>
      <xdr:col>116</xdr:col>
      <xdr:colOff>114300</xdr:colOff>
      <xdr:row>60</xdr:row>
      <xdr:rowOff>12700</xdr:rowOff>
    </xdr:to>
    <xdr:sp macro="" textlink="">
      <xdr:nvSpPr>
        <xdr:cNvPr id="703" name="楕円 702"/>
        <xdr:cNvSpPr/>
      </xdr:nvSpPr>
      <xdr:spPr>
        <a:xfrm>
          <a:off x="22110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105427</xdr:rowOff>
    </xdr:from>
    <xdr:ext cx="469744" cy="259045"/>
    <xdr:sp macro="" textlink="">
      <xdr:nvSpPr>
        <xdr:cNvPr id="704" name="【保健センター・保健所】&#10;一人当たり面積該当値テキスト"/>
        <xdr:cNvSpPr txBox="1"/>
      </xdr:nvSpPr>
      <xdr:spPr>
        <a:xfrm>
          <a:off x="22199600"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105410</xdr:rowOff>
    </xdr:from>
    <xdr:to>
      <xdr:col>112</xdr:col>
      <xdr:colOff>38100</xdr:colOff>
      <xdr:row>60</xdr:row>
      <xdr:rowOff>35560</xdr:rowOff>
    </xdr:to>
    <xdr:sp macro="" textlink="">
      <xdr:nvSpPr>
        <xdr:cNvPr id="705" name="楕円 704"/>
        <xdr:cNvSpPr/>
      </xdr:nvSpPr>
      <xdr:spPr>
        <a:xfrm>
          <a:off x="2127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133350</xdr:rowOff>
    </xdr:from>
    <xdr:to>
      <xdr:col>116</xdr:col>
      <xdr:colOff>63500</xdr:colOff>
      <xdr:row>59</xdr:row>
      <xdr:rowOff>156210</xdr:rowOff>
    </xdr:to>
    <xdr:cxnSp macro="">
      <xdr:nvCxnSpPr>
        <xdr:cNvPr id="706" name="直線コネクタ 705"/>
        <xdr:cNvCxnSpPr/>
      </xdr:nvCxnSpPr>
      <xdr:spPr>
        <a:xfrm flipV="1">
          <a:off x="21323300" y="10248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128270</xdr:rowOff>
    </xdr:from>
    <xdr:to>
      <xdr:col>107</xdr:col>
      <xdr:colOff>101600</xdr:colOff>
      <xdr:row>60</xdr:row>
      <xdr:rowOff>58420</xdr:rowOff>
    </xdr:to>
    <xdr:sp macro="" textlink="">
      <xdr:nvSpPr>
        <xdr:cNvPr id="707" name="楕円 706"/>
        <xdr:cNvSpPr/>
      </xdr:nvSpPr>
      <xdr:spPr>
        <a:xfrm>
          <a:off x="20383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156210</xdr:rowOff>
    </xdr:from>
    <xdr:to>
      <xdr:col>111</xdr:col>
      <xdr:colOff>177800</xdr:colOff>
      <xdr:row>60</xdr:row>
      <xdr:rowOff>7620</xdr:rowOff>
    </xdr:to>
    <xdr:cxnSp macro="">
      <xdr:nvCxnSpPr>
        <xdr:cNvPr id="708" name="直線コネクタ 707"/>
        <xdr:cNvCxnSpPr/>
      </xdr:nvCxnSpPr>
      <xdr:spPr>
        <a:xfrm flipV="1">
          <a:off x="20434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151130</xdr:rowOff>
    </xdr:from>
    <xdr:to>
      <xdr:col>102</xdr:col>
      <xdr:colOff>165100</xdr:colOff>
      <xdr:row>60</xdr:row>
      <xdr:rowOff>81280</xdr:rowOff>
    </xdr:to>
    <xdr:sp macro="" textlink="">
      <xdr:nvSpPr>
        <xdr:cNvPr id="709" name="楕円 708"/>
        <xdr:cNvSpPr/>
      </xdr:nvSpPr>
      <xdr:spPr>
        <a:xfrm>
          <a:off x="19494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xdr:rowOff>
    </xdr:from>
    <xdr:to>
      <xdr:col>107</xdr:col>
      <xdr:colOff>50800</xdr:colOff>
      <xdr:row>60</xdr:row>
      <xdr:rowOff>30480</xdr:rowOff>
    </xdr:to>
    <xdr:cxnSp macro="">
      <xdr:nvCxnSpPr>
        <xdr:cNvPr id="710" name="直線コネクタ 709"/>
        <xdr:cNvCxnSpPr/>
      </xdr:nvCxnSpPr>
      <xdr:spPr>
        <a:xfrm flipV="1">
          <a:off x="19545300" y="10294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170180</xdr:rowOff>
    </xdr:from>
    <xdr:to>
      <xdr:col>98</xdr:col>
      <xdr:colOff>38100</xdr:colOff>
      <xdr:row>60</xdr:row>
      <xdr:rowOff>100330</xdr:rowOff>
    </xdr:to>
    <xdr:sp macro="" textlink="">
      <xdr:nvSpPr>
        <xdr:cNvPr id="711" name="楕円 710"/>
        <xdr:cNvSpPr/>
      </xdr:nvSpPr>
      <xdr:spPr>
        <a:xfrm>
          <a:off x="18605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30480</xdr:rowOff>
    </xdr:from>
    <xdr:to>
      <xdr:col>102</xdr:col>
      <xdr:colOff>114300</xdr:colOff>
      <xdr:row>60</xdr:row>
      <xdr:rowOff>49530</xdr:rowOff>
    </xdr:to>
    <xdr:cxnSp macro="">
      <xdr:nvCxnSpPr>
        <xdr:cNvPr id="712" name="直線コネクタ 711"/>
        <xdr:cNvCxnSpPr/>
      </xdr:nvCxnSpPr>
      <xdr:spPr>
        <a:xfrm flipV="1">
          <a:off x="18656300" y="10317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52087</xdr:rowOff>
    </xdr:from>
    <xdr:ext cx="469744" cy="259045"/>
    <xdr:sp macro="" textlink="">
      <xdr:nvSpPr>
        <xdr:cNvPr id="717" name="n_1mainValue【保健センター・保健所】&#10;一人当たり面積"/>
        <xdr:cNvSpPr txBox="1"/>
      </xdr:nvSpPr>
      <xdr:spPr>
        <a:xfrm>
          <a:off x="210757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74947</xdr:rowOff>
    </xdr:from>
    <xdr:ext cx="469744" cy="259045"/>
    <xdr:sp macro="" textlink="">
      <xdr:nvSpPr>
        <xdr:cNvPr id="718" name="n_2mainValue【保健センター・保健所】&#10;一人当たり面積"/>
        <xdr:cNvSpPr txBox="1"/>
      </xdr:nvSpPr>
      <xdr:spPr>
        <a:xfrm>
          <a:off x="201994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97807</xdr:rowOff>
    </xdr:from>
    <xdr:ext cx="469744" cy="259045"/>
    <xdr:sp macro="" textlink="">
      <xdr:nvSpPr>
        <xdr:cNvPr id="719" name="n_3mainValue【保健センター・保健所】&#10;一人当たり面積"/>
        <xdr:cNvSpPr txBox="1"/>
      </xdr:nvSpPr>
      <xdr:spPr>
        <a:xfrm>
          <a:off x="193104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116857</xdr:rowOff>
    </xdr:from>
    <xdr:ext cx="469744" cy="259045"/>
    <xdr:sp macro="" textlink="">
      <xdr:nvSpPr>
        <xdr:cNvPr id="720" name="n_4mainValue【保健センター・保健所】&#10;一人当たり面積"/>
        <xdr:cNvSpPr txBox="1"/>
      </xdr:nvSpPr>
      <xdr:spPr>
        <a:xfrm>
          <a:off x="18421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59689</xdr:rowOff>
    </xdr:from>
    <xdr:to>
      <xdr:col>85</xdr:col>
      <xdr:colOff>177800</xdr:colOff>
      <xdr:row>79</xdr:row>
      <xdr:rowOff>161289</xdr:rowOff>
    </xdr:to>
    <xdr:sp macro="" textlink="">
      <xdr:nvSpPr>
        <xdr:cNvPr id="761" name="楕円 760"/>
        <xdr:cNvSpPr/>
      </xdr:nvSpPr>
      <xdr:spPr>
        <a:xfrm>
          <a:off x="162687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82566</xdr:rowOff>
    </xdr:from>
    <xdr:ext cx="405111" cy="259045"/>
    <xdr:sp macro="" textlink="">
      <xdr:nvSpPr>
        <xdr:cNvPr id="762" name="【消防施設】&#10;有形固定資産減価償却率該当値テキスト"/>
        <xdr:cNvSpPr txBox="1"/>
      </xdr:nvSpPr>
      <xdr:spPr>
        <a:xfrm>
          <a:off x="163576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xdr:rowOff>
    </xdr:from>
    <xdr:to>
      <xdr:col>81</xdr:col>
      <xdr:colOff>101600</xdr:colOff>
      <xdr:row>79</xdr:row>
      <xdr:rowOff>117475</xdr:rowOff>
    </xdr:to>
    <xdr:sp macro="" textlink="">
      <xdr:nvSpPr>
        <xdr:cNvPr id="763" name="楕円 762"/>
        <xdr:cNvSpPr/>
      </xdr:nvSpPr>
      <xdr:spPr>
        <a:xfrm>
          <a:off x="15430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66675</xdr:rowOff>
    </xdr:from>
    <xdr:to>
      <xdr:col>85</xdr:col>
      <xdr:colOff>127000</xdr:colOff>
      <xdr:row>79</xdr:row>
      <xdr:rowOff>110489</xdr:rowOff>
    </xdr:to>
    <xdr:cxnSp macro="">
      <xdr:nvCxnSpPr>
        <xdr:cNvPr id="764" name="直線コネクタ 763"/>
        <xdr:cNvCxnSpPr/>
      </xdr:nvCxnSpPr>
      <xdr:spPr>
        <a:xfrm>
          <a:off x="15481300" y="136112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137795</xdr:rowOff>
    </xdr:from>
    <xdr:to>
      <xdr:col>76</xdr:col>
      <xdr:colOff>165100</xdr:colOff>
      <xdr:row>79</xdr:row>
      <xdr:rowOff>67945</xdr:rowOff>
    </xdr:to>
    <xdr:sp macro="" textlink="">
      <xdr:nvSpPr>
        <xdr:cNvPr id="765" name="楕円 764"/>
        <xdr:cNvSpPr/>
      </xdr:nvSpPr>
      <xdr:spPr>
        <a:xfrm>
          <a:off x="14541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17145</xdr:rowOff>
    </xdr:from>
    <xdr:to>
      <xdr:col>81</xdr:col>
      <xdr:colOff>50800</xdr:colOff>
      <xdr:row>79</xdr:row>
      <xdr:rowOff>66675</xdr:rowOff>
    </xdr:to>
    <xdr:cxnSp macro="">
      <xdr:nvCxnSpPr>
        <xdr:cNvPr id="766" name="直線コネクタ 765"/>
        <xdr:cNvCxnSpPr/>
      </xdr:nvCxnSpPr>
      <xdr:spPr>
        <a:xfrm>
          <a:off x="14592300" y="135616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88264</xdr:rowOff>
    </xdr:from>
    <xdr:to>
      <xdr:col>72</xdr:col>
      <xdr:colOff>38100</xdr:colOff>
      <xdr:row>79</xdr:row>
      <xdr:rowOff>18414</xdr:rowOff>
    </xdr:to>
    <xdr:sp macro="" textlink="">
      <xdr:nvSpPr>
        <xdr:cNvPr id="767" name="楕円 766"/>
        <xdr:cNvSpPr/>
      </xdr:nvSpPr>
      <xdr:spPr>
        <a:xfrm>
          <a:off x="13652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139064</xdr:rowOff>
    </xdr:from>
    <xdr:to>
      <xdr:col>76</xdr:col>
      <xdr:colOff>114300</xdr:colOff>
      <xdr:row>79</xdr:row>
      <xdr:rowOff>17145</xdr:rowOff>
    </xdr:to>
    <xdr:cxnSp macro="">
      <xdr:nvCxnSpPr>
        <xdr:cNvPr id="768" name="直線コネクタ 767"/>
        <xdr:cNvCxnSpPr/>
      </xdr:nvCxnSpPr>
      <xdr:spPr>
        <a:xfrm>
          <a:off x="13703300" y="135121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40639</xdr:rowOff>
    </xdr:from>
    <xdr:to>
      <xdr:col>67</xdr:col>
      <xdr:colOff>101600</xdr:colOff>
      <xdr:row>78</xdr:row>
      <xdr:rowOff>142239</xdr:rowOff>
    </xdr:to>
    <xdr:sp macro="" textlink="">
      <xdr:nvSpPr>
        <xdr:cNvPr id="769" name="楕円 768"/>
        <xdr:cNvSpPr/>
      </xdr:nvSpPr>
      <xdr:spPr>
        <a:xfrm>
          <a:off x="12763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91439</xdr:rowOff>
    </xdr:from>
    <xdr:to>
      <xdr:col>71</xdr:col>
      <xdr:colOff>177800</xdr:colOff>
      <xdr:row>78</xdr:row>
      <xdr:rowOff>139064</xdr:rowOff>
    </xdr:to>
    <xdr:cxnSp macro="">
      <xdr:nvCxnSpPr>
        <xdr:cNvPr id="770" name="直線コネクタ 769"/>
        <xdr:cNvCxnSpPr/>
      </xdr:nvCxnSpPr>
      <xdr:spPr>
        <a:xfrm>
          <a:off x="12814300" y="134645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134002</xdr:rowOff>
    </xdr:from>
    <xdr:ext cx="405111" cy="259045"/>
    <xdr:sp macro="" textlink="">
      <xdr:nvSpPr>
        <xdr:cNvPr id="775" name="n_1mainValue【消防施設】&#10;有形固定資産減価償却率"/>
        <xdr:cNvSpPr txBox="1"/>
      </xdr:nvSpPr>
      <xdr:spPr>
        <a:xfrm>
          <a:off x="152660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84472</xdr:rowOff>
    </xdr:from>
    <xdr:ext cx="405111" cy="259045"/>
    <xdr:sp macro="" textlink="">
      <xdr:nvSpPr>
        <xdr:cNvPr id="776" name="n_2mainValue【消防施設】&#10;有形固定資産減価償却率"/>
        <xdr:cNvSpPr txBox="1"/>
      </xdr:nvSpPr>
      <xdr:spPr>
        <a:xfrm>
          <a:off x="143897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34941</xdr:rowOff>
    </xdr:from>
    <xdr:ext cx="405111" cy="259045"/>
    <xdr:sp macro="" textlink="">
      <xdr:nvSpPr>
        <xdr:cNvPr id="777" name="n_3mainValue【消防施設】&#10;有形固定資産減価償却率"/>
        <xdr:cNvSpPr txBox="1"/>
      </xdr:nvSpPr>
      <xdr:spPr>
        <a:xfrm>
          <a:off x="13500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158766</xdr:rowOff>
    </xdr:from>
    <xdr:ext cx="405111" cy="259045"/>
    <xdr:sp macro="" textlink="">
      <xdr:nvSpPr>
        <xdr:cNvPr id="778" name="n_4mainValue【消防施設】&#10;有形固定資産減価償却率"/>
        <xdr:cNvSpPr txBox="1"/>
      </xdr:nvSpPr>
      <xdr:spPr>
        <a:xfrm>
          <a:off x="12611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64044</xdr:rowOff>
    </xdr:from>
    <xdr:to>
      <xdr:col>116</xdr:col>
      <xdr:colOff>114300</xdr:colOff>
      <xdr:row>83</xdr:row>
      <xdr:rowOff>165644</xdr:rowOff>
    </xdr:to>
    <xdr:sp macro="" textlink="">
      <xdr:nvSpPr>
        <xdr:cNvPr id="820" name="楕円 819"/>
        <xdr:cNvSpPr/>
      </xdr:nvSpPr>
      <xdr:spPr>
        <a:xfrm>
          <a:off x="22110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86921</xdr:rowOff>
    </xdr:from>
    <xdr:ext cx="469744" cy="259045"/>
    <xdr:sp macro="" textlink="">
      <xdr:nvSpPr>
        <xdr:cNvPr id="821" name="【消防施設】&#10;一人当たり面積該当値テキスト"/>
        <xdr:cNvSpPr txBox="1"/>
      </xdr:nvSpPr>
      <xdr:spPr>
        <a:xfrm>
          <a:off x="22199600" y="1414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80373</xdr:rowOff>
    </xdr:from>
    <xdr:to>
      <xdr:col>112</xdr:col>
      <xdr:colOff>38100</xdr:colOff>
      <xdr:row>84</xdr:row>
      <xdr:rowOff>10523</xdr:rowOff>
    </xdr:to>
    <xdr:sp macro="" textlink="">
      <xdr:nvSpPr>
        <xdr:cNvPr id="822" name="楕円 821"/>
        <xdr:cNvSpPr/>
      </xdr:nvSpPr>
      <xdr:spPr>
        <a:xfrm>
          <a:off x="21272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114844</xdr:rowOff>
    </xdr:from>
    <xdr:to>
      <xdr:col>116</xdr:col>
      <xdr:colOff>63500</xdr:colOff>
      <xdr:row>83</xdr:row>
      <xdr:rowOff>131173</xdr:rowOff>
    </xdr:to>
    <xdr:cxnSp macro="">
      <xdr:nvCxnSpPr>
        <xdr:cNvPr id="823" name="直線コネクタ 822"/>
        <xdr:cNvCxnSpPr/>
      </xdr:nvCxnSpPr>
      <xdr:spPr>
        <a:xfrm flipV="1">
          <a:off x="21323300" y="143451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96701</xdr:rowOff>
    </xdr:from>
    <xdr:to>
      <xdr:col>107</xdr:col>
      <xdr:colOff>101600</xdr:colOff>
      <xdr:row>84</xdr:row>
      <xdr:rowOff>26851</xdr:rowOff>
    </xdr:to>
    <xdr:sp macro="" textlink="">
      <xdr:nvSpPr>
        <xdr:cNvPr id="824" name="楕円 823"/>
        <xdr:cNvSpPr/>
      </xdr:nvSpPr>
      <xdr:spPr>
        <a:xfrm>
          <a:off x="20383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131173</xdr:rowOff>
    </xdr:from>
    <xdr:to>
      <xdr:col>111</xdr:col>
      <xdr:colOff>177800</xdr:colOff>
      <xdr:row>83</xdr:row>
      <xdr:rowOff>147501</xdr:rowOff>
    </xdr:to>
    <xdr:cxnSp macro="">
      <xdr:nvCxnSpPr>
        <xdr:cNvPr id="825" name="直線コネクタ 824"/>
        <xdr:cNvCxnSpPr/>
      </xdr:nvCxnSpPr>
      <xdr:spPr>
        <a:xfrm flipV="1">
          <a:off x="20434300" y="143615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826" name="楕円 825"/>
        <xdr:cNvSpPr/>
      </xdr:nvSpPr>
      <xdr:spPr>
        <a:xfrm>
          <a:off x="19494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147501</xdr:rowOff>
    </xdr:from>
    <xdr:to>
      <xdr:col>107</xdr:col>
      <xdr:colOff>50800</xdr:colOff>
      <xdr:row>83</xdr:row>
      <xdr:rowOff>160564</xdr:rowOff>
    </xdr:to>
    <xdr:cxnSp macro="">
      <xdr:nvCxnSpPr>
        <xdr:cNvPr id="827" name="直線コネクタ 826"/>
        <xdr:cNvCxnSpPr/>
      </xdr:nvCxnSpPr>
      <xdr:spPr>
        <a:xfrm flipV="1">
          <a:off x="19545300" y="143778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50981</xdr:rowOff>
    </xdr:from>
    <xdr:to>
      <xdr:col>98</xdr:col>
      <xdr:colOff>38100</xdr:colOff>
      <xdr:row>84</xdr:row>
      <xdr:rowOff>152581</xdr:rowOff>
    </xdr:to>
    <xdr:sp macro="" textlink="">
      <xdr:nvSpPr>
        <xdr:cNvPr id="828" name="楕円 827"/>
        <xdr:cNvSpPr/>
      </xdr:nvSpPr>
      <xdr:spPr>
        <a:xfrm>
          <a:off x="18605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160564</xdr:rowOff>
    </xdr:from>
    <xdr:to>
      <xdr:col>102</xdr:col>
      <xdr:colOff>114300</xdr:colOff>
      <xdr:row>84</xdr:row>
      <xdr:rowOff>101781</xdr:rowOff>
    </xdr:to>
    <xdr:cxnSp macro="">
      <xdr:nvCxnSpPr>
        <xdr:cNvPr id="829" name="直線コネクタ 828"/>
        <xdr:cNvCxnSpPr/>
      </xdr:nvCxnSpPr>
      <xdr:spPr>
        <a:xfrm flipV="1">
          <a:off x="18656300" y="14390914"/>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27050</xdr:rowOff>
    </xdr:from>
    <xdr:ext cx="469744" cy="259045"/>
    <xdr:sp macro="" textlink="">
      <xdr:nvSpPr>
        <xdr:cNvPr id="834" name="n_1mainValue【消防施設】&#10;一人当たり面積"/>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43378</xdr:rowOff>
    </xdr:from>
    <xdr:ext cx="469744" cy="259045"/>
    <xdr:sp macro="" textlink="">
      <xdr:nvSpPr>
        <xdr:cNvPr id="835" name="n_2mainValue【消防施設】&#10;一人当たり面積"/>
        <xdr:cNvSpPr txBox="1"/>
      </xdr:nvSpPr>
      <xdr:spPr>
        <a:xfrm>
          <a:off x="20199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836" name="n_3mainValue【消防施設】&#10;一人当たり面積"/>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169108</xdr:rowOff>
    </xdr:from>
    <xdr:ext cx="469744" cy="259045"/>
    <xdr:sp macro="" textlink="">
      <xdr:nvSpPr>
        <xdr:cNvPr id="837" name="n_4mainValue【消防施設】&#10;一人当たり面積"/>
        <xdr:cNvSpPr txBox="1"/>
      </xdr:nvSpPr>
      <xdr:spPr>
        <a:xfrm>
          <a:off x="18421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142239</xdr:rowOff>
    </xdr:from>
    <xdr:to>
      <xdr:col>85</xdr:col>
      <xdr:colOff>177800</xdr:colOff>
      <xdr:row>107</xdr:row>
      <xdr:rowOff>72389</xdr:rowOff>
    </xdr:to>
    <xdr:sp macro="" textlink="">
      <xdr:nvSpPr>
        <xdr:cNvPr id="877" name="楕円 876"/>
        <xdr:cNvSpPr/>
      </xdr:nvSpPr>
      <xdr:spPr>
        <a:xfrm>
          <a:off x="16268700" y="183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57166</xdr:rowOff>
    </xdr:from>
    <xdr:ext cx="405111" cy="259045"/>
    <xdr:sp macro="" textlink="">
      <xdr:nvSpPr>
        <xdr:cNvPr id="878" name="【庁舎】&#10;有形固定資産減価償却率該当値テキスト"/>
        <xdr:cNvSpPr txBox="1"/>
      </xdr:nvSpPr>
      <xdr:spPr>
        <a:xfrm>
          <a:off x="16357600"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121920</xdr:rowOff>
    </xdr:from>
    <xdr:to>
      <xdr:col>81</xdr:col>
      <xdr:colOff>101600</xdr:colOff>
      <xdr:row>107</xdr:row>
      <xdr:rowOff>52070</xdr:rowOff>
    </xdr:to>
    <xdr:sp macro="" textlink="">
      <xdr:nvSpPr>
        <xdr:cNvPr id="879" name="楕円 878"/>
        <xdr:cNvSpPr/>
      </xdr:nvSpPr>
      <xdr:spPr>
        <a:xfrm>
          <a:off x="15430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1270</xdr:rowOff>
    </xdr:from>
    <xdr:to>
      <xdr:col>85</xdr:col>
      <xdr:colOff>127000</xdr:colOff>
      <xdr:row>107</xdr:row>
      <xdr:rowOff>21589</xdr:rowOff>
    </xdr:to>
    <xdr:cxnSp macro="">
      <xdr:nvCxnSpPr>
        <xdr:cNvPr id="880" name="直線コネクタ 879"/>
        <xdr:cNvCxnSpPr/>
      </xdr:nvCxnSpPr>
      <xdr:spPr>
        <a:xfrm>
          <a:off x="15481300" y="183464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96520</xdr:rowOff>
    </xdr:from>
    <xdr:to>
      <xdr:col>76</xdr:col>
      <xdr:colOff>165100</xdr:colOff>
      <xdr:row>107</xdr:row>
      <xdr:rowOff>26670</xdr:rowOff>
    </xdr:to>
    <xdr:sp macro="" textlink="">
      <xdr:nvSpPr>
        <xdr:cNvPr id="881" name="楕円 880"/>
        <xdr:cNvSpPr/>
      </xdr:nvSpPr>
      <xdr:spPr>
        <a:xfrm>
          <a:off x="14541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147320</xdr:rowOff>
    </xdr:from>
    <xdr:to>
      <xdr:col>81</xdr:col>
      <xdr:colOff>50800</xdr:colOff>
      <xdr:row>107</xdr:row>
      <xdr:rowOff>1270</xdr:rowOff>
    </xdr:to>
    <xdr:cxnSp macro="">
      <xdr:nvCxnSpPr>
        <xdr:cNvPr id="882" name="直線コネクタ 881"/>
        <xdr:cNvCxnSpPr/>
      </xdr:nvCxnSpPr>
      <xdr:spPr>
        <a:xfrm>
          <a:off x="14592300" y="183210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883" name="楕円 882"/>
        <xdr:cNvSpPr/>
      </xdr:nvSpPr>
      <xdr:spPr>
        <a:xfrm>
          <a:off x="1365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118111</xdr:rowOff>
    </xdr:from>
    <xdr:to>
      <xdr:col>76</xdr:col>
      <xdr:colOff>114300</xdr:colOff>
      <xdr:row>106</xdr:row>
      <xdr:rowOff>147320</xdr:rowOff>
    </xdr:to>
    <xdr:cxnSp macro="">
      <xdr:nvCxnSpPr>
        <xdr:cNvPr id="884" name="直線コネクタ 883"/>
        <xdr:cNvCxnSpPr/>
      </xdr:nvCxnSpPr>
      <xdr:spPr>
        <a:xfrm>
          <a:off x="13703300" y="182918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43180</xdr:rowOff>
    </xdr:from>
    <xdr:to>
      <xdr:col>67</xdr:col>
      <xdr:colOff>101600</xdr:colOff>
      <xdr:row>106</xdr:row>
      <xdr:rowOff>144780</xdr:rowOff>
    </xdr:to>
    <xdr:sp macro="" textlink="">
      <xdr:nvSpPr>
        <xdr:cNvPr id="885" name="楕円 884"/>
        <xdr:cNvSpPr/>
      </xdr:nvSpPr>
      <xdr:spPr>
        <a:xfrm>
          <a:off x="12763500" y="182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93980</xdr:rowOff>
    </xdr:from>
    <xdr:to>
      <xdr:col>71</xdr:col>
      <xdr:colOff>177800</xdr:colOff>
      <xdr:row>106</xdr:row>
      <xdr:rowOff>118111</xdr:rowOff>
    </xdr:to>
    <xdr:cxnSp macro="">
      <xdr:nvCxnSpPr>
        <xdr:cNvPr id="886" name="直線コネクタ 885"/>
        <xdr:cNvCxnSpPr/>
      </xdr:nvCxnSpPr>
      <xdr:spPr>
        <a:xfrm>
          <a:off x="12814300" y="182676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43197</xdr:rowOff>
    </xdr:from>
    <xdr:ext cx="405111" cy="259045"/>
    <xdr:sp macro="" textlink="">
      <xdr:nvSpPr>
        <xdr:cNvPr id="891" name="n_1mainValue【庁舎】&#10;有形固定資産減価償却率"/>
        <xdr:cNvSpPr txBox="1"/>
      </xdr:nvSpPr>
      <xdr:spPr>
        <a:xfrm>
          <a:off x="15266044" y="183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17797</xdr:rowOff>
    </xdr:from>
    <xdr:ext cx="405111" cy="259045"/>
    <xdr:sp macro="" textlink="">
      <xdr:nvSpPr>
        <xdr:cNvPr id="892" name="n_2mainValue【庁舎】&#10;有形固定資産減価償却率"/>
        <xdr:cNvSpPr txBox="1"/>
      </xdr:nvSpPr>
      <xdr:spPr>
        <a:xfrm>
          <a:off x="14389744" y="1836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893" name="n_3mainValue【庁舎】&#10;有形固定資産減価償却率"/>
        <xdr:cNvSpPr txBox="1"/>
      </xdr:nvSpPr>
      <xdr:spPr>
        <a:xfrm>
          <a:off x="13500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135907</xdr:rowOff>
    </xdr:from>
    <xdr:ext cx="405111" cy="259045"/>
    <xdr:sp macro="" textlink="">
      <xdr:nvSpPr>
        <xdr:cNvPr id="894" name="n_4mainValue【庁舎】&#10;有形固定資産減価償却率"/>
        <xdr:cNvSpPr txBox="1"/>
      </xdr:nvSpPr>
      <xdr:spPr>
        <a:xfrm>
          <a:off x="12611744" y="183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62230</xdr:rowOff>
    </xdr:from>
    <xdr:to>
      <xdr:col>116</xdr:col>
      <xdr:colOff>114300</xdr:colOff>
      <xdr:row>104</xdr:row>
      <xdr:rowOff>163830</xdr:rowOff>
    </xdr:to>
    <xdr:sp macro="" textlink="">
      <xdr:nvSpPr>
        <xdr:cNvPr id="934" name="楕円 933"/>
        <xdr:cNvSpPr/>
      </xdr:nvSpPr>
      <xdr:spPr>
        <a:xfrm>
          <a:off x="221107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85107</xdr:rowOff>
    </xdr:from>
    <xdr:ext cx="469744" cy="259045"/>
    <xdr:sp macro="" textlink="">
      <xdr:nvSpPr>
        <xdr:cNvPr id="935" name="【庁舎】&#10;一人当たり面積該当値テキスト"/>
        <xdr:cNvSpPr txBox="1"/>
      </xdr:nvSpPr>
      <xdr:spPr>
        <a:xfrm>
          <a:off x="22199600" y="1774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936" name="楕円 935"/>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113030</xdr:rowOff>
    </xdr:from>
    <xdr:to>
      <xdr:col>116</xdr:col>
      <xdr:colOff>63500</xdr:colOff>
      <xdr:row>104</xdr:row>
      <xdr:rowOff>133350</xdr:rowOff>
    </xdr:to>
    <xdr:cxnSp macro="">
      <xdr:nvCxnSpPr>
        <xdr:cNvPr id="937" name="直線コネクタ 936"/>
        <xdr:cNvCxnSpPr/>
      </xdr:nvCxnSpPr>
      <xdr:spPr>
        <a:xfrm flipV="1">
          <a:off x="21323300" y="1794383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102870</xdr:rowOff>
    </xdr:from>
    <xdr:to>
      <xdr:col>107</xdr:col>
      <xdr:colOff>101600</xdr:colOff>
      <xdr:row>105</xdr:row>
      <xdr:rowOff>33020</xdr:rowOff>
    </xdr:to>
    <xdr:sp macro="" textlink="">
      <xdr:nvSpPr>
        <xdr:cNvPr id="938" name="楕円 937"/>
        <xdr:cNvSpPr/>
      </xdr:nvSpPr>
      <xdr:spPr>
        <a:xfrm>
          <a:off x="20383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153670</xdr:rowOff>
    </xdr:to>
    <xdr:cxnSp macro="">
      <xdr:nvCxnSpPr>
        <xdr:cNvPr id="939" name="直線コネクタ 938"/>
        <xdr:cNvCxnSpPr/>
      </xdr:nvCxnSpPr>
      <xdr:spPr>
        <a:xfrm flipV="1">
          <a:off x="20434300" y="179641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940" name="楕円 939"/>
        <xdr:cNvSpPr/>
      </xdr:nvSpPr>
      <xdr:spPr>
        <a:xfrm>
          <a:off x="19494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153670</xdr:rowOff>
    </xdr:from>
    <xdr:to>
      <xdr:col>107</xdr:col>
      <xdr:colOff>50800</xdr:colOff>
      <xdr:row>105</xdr:row>
      <xdr:rowOff>3811</xdr:rowOff>
    </xdr:to>
    <xdr:cxnSp macro="">
      <xdr:nvCxnSpPr>
        <xdr:cNvPr id="941" name="直線コネクタ 940"/>
        <xdr:cNvCxnSpPr/>
      </xdr:nvCxnSpPr>
      <xdr:spPr>
        <a:xfrm flipV="1">
          <a:off x="19545300" y="179844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142239</xdr:rowOff>
    </xdr:from>
    <xdr:to>
      <xdr:col>98</xdr:col>
      <xdr:colOff>38100</xdr:colOff>
      <xdr:row>105</xdr:row>
      <xdr:rowOff>72389</xdr:rowOff>
    </xdr:to>
    <xdr:sp macro="" textlink="">
      <xdr:nvSpPr>
        <xdr:cNvPr id="942" name="楕円 941"/>
        <xdr:cNvSpPr/>
      </xdr:nvSpPr>
      <xdr:spPr>
        <a:xfrm>
          <a:off x="186055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3811</xdr:rowOff>
    </xdr:from>
    <xdr:to>
      <xdr:col>102</xdr:col>
      <xdr:colOff>114300</xdr:colOff>
      <xdr:row>105</xdr:row>
      <xdr:rowOff>21589</xdr:rowOff>
    </xdr:to>
    <xdr:cxnSp macro="">
      <xdr:nvCxnSpPr>
        <xdr:cNvPr id="943" name="直線コネクタ 942"/>
        <xdr:cNvCxnSpPr/>
      </xdr:nvCxnSpPr>
      <xdr:spPr>
        <a:xfrm flipV="1">
          <a:off x="18656300" y="1800606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948" name="n_1mainValue【庁舎】&#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49547</xdr:rowOff>
    </xdr:from>
    <xdr:ext cx="469744" cy="259045"/>
    <xdr:sp macro="" textlink="">
      <xdr:nvSpPr>
        <xdr:cNvPr id="949" name="n_2mainValue【庁舎】&#10;一人当たり面積"/>
        <xdr:cNvSpPr txBox="1"/>
      </xdr:nvSpPr>
      <xdr:spPr>
        <a:xfrm>
          <a:off x="201994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950" name="n_3mainValue【庁舎】&#10;一人当たり面積"/>
        <xdr:cNvSpPr txBox="1"/>
      </xdr:nvSpPr>
      <xdr:spPr>
        <a:xfrm>
          <a:off x="19310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88916</xdr:rowOff>
    </xdr:from>
    <xdr:ext cx="469744" cy="259045"/>
    <xdr:sp macro="" textlink="">
      <xdr:nvSpPr>
        <xdr:cNvPr id="951" name="n_4mainValue【庁舎】&#10;一人当たり面積"/>
        <xdr:cNvSpPr txBox="1"/>
      </xdr:nvSpPr>
      <xdr:spPr>
        <a:xfrm>
          <a:off x="18421427" y="177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年度末に新図書館が竣工した。このため、有形固定資産減価償却率・一人当たり面積ともに大きな変動があった。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年度から一部事務組合である奥能登クリーン組合を連結しており、令和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年度に奥能登クリーン組合において新焼却施設が完成したことから償却率が減少したものである。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の有形固定資産減価償却率は、類似団体と比較すると低い数値となっている。これは、平成２７年度中に新たな消防庁舎を整備したことが要因である。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すると非常に高い数値となっている。開庁から４０年以上経過しており、これまでも耐震補強等の改修をしながら長寿命化を図ってきた。今後は、空き施設の改修による移転も含め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類似団体内順位では下位で推移している。過疎地・少子高齢化の影響により、自主財源を確保することが非常に困難であり、財源を地方交付税等に依存している。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通常の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歳入に占める交付税の割合は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を占めており、国の動向に左右されやすい財源構造となっている。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加えて、能登半島地震を受け、さらに人口減少が進むことで財政運営はより厳しい状況となることが予想される。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116840</xdr:rowOff>
    </xdr:to>
    <xdr:cxnSp macro="">
      <xdr:nvCxnSpPr>
        <xdr:cNvPr id="73" name="直線コネクタ 72"/>
        <xdr:cNvCxnSpPr/>
      </xdr:nvCxnSpPr>
      <xdr:spPr>
        <a:xfrm>
          <a:off x="2336800" y="76365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6" name="直線コネクタ 75"/>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2" name="楕円 91"/>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3" name="テキスト ボックス 92"/>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１６年度には１００％を超えていたものの、１７年度から実施した行財政改革により減少し、一定の効果を示した。２１年度には９７．３％まで上昇したが、２２年度に新たな行財政改革プランを策定し、適正な予算執行に努め、補助費等の削減を行った。また、公債費においては新規借入の抑制、繰上償還等を行い、地方債残高の減少を図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時間外勤務手当やふるさと納税返礼品代の増な</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どの影響による経常経費の増加により、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依然として交付税の動向に左右される状況から、今後も公債費等の義務的経費の着実な改善に努める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53884</xdr:rowOff>
    </xdr:to>
    <xdr:cxnSp macro="">
      <xdr:nvCxnSpPr>
        <xdr:cNvPr id="132" name="直線コネクタ 131"/>
        <xdr:cNvCxnSpPr/>
      </xdr:nvCxnSpPr>
      <xdr:spPr>
        <a:xfrm>
          <a:off x="4114800" y="1045373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15059</xdr:rowOff>
    </xdr:from>
    <xdr:to>
      <xdr:col>19</xdr:col>
      <xdr:colOff>133350</xdr:colOff>
      <xdr:row>60</xdr:row>
      <xdr:rowOff>166733</xdr:rowOff>
    </xdr:to>
    <xdr:cxnSp macro="">
      <xdr:nvCxnSpPr>
        <xdr:cNvPr id="135" name="直線コネクタ 134"/>
        <xdr:cNvCxnSpPr/>
      </xdr:nvCxnSpPr>
      <xdr:spPr>
        <a:xfrm>
          <a:off x="3225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61</xdr:row>
      <xdr:rowOff>9072</xdr:rowOff>
    </xdr:to>
    <xdr:cxnSp macro="">
      <xdr:nvCxnSpPr>
        <xdr:cNvPr id="138" name="直線コネクタ 137"/>
        <xdr:cNvCxnSpPr/>
      </xdr:nvCxnSpPr>
      <xdr:spPr>
        <a:xfrm flipV="1">
          <a:off x="2336800" y="10302059"/>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9072</xdr:rowOff>
    </xdr:from>
    <xdr:to>
      <xdr:col>11</xdr:col>
      <xdr:colOff>31750</xdr:colOff>
      <xdr:row>61</xdr:row>
      <xdr:rowOff>26307</xdr:rowOff>
    </xdr:to>
    <xdr:cxnSp macro="">
      <xdr:nvCxnSpPr>
        <xdr:cNvPr id="141" name="直線コネクタ 140"/>
        <xdr:cNvCxnSpPr/>
      </xdr:nvCxnSpPr>
      <xdr:spPr>
        <a:xfrm flipV="1">
          <a:off x="1447800" y="104675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115933</xdr:rowOff>
    </xdr:from>
    <xdr:to>
      <xdr:col>19</xdr:col>
      <xdr:colOff>184150</xdr:colOff>
      <xdr:row>61</xdr:row>
      <xdr:rowOff>46083</xdr:rowOff>
    </xdr:to>
    <xdr:sp macro="" textlink="">
      <xdr:nvSpPr>
        <xdr:cNvPr id="153" name="楕円 152"/>
        <xdr:cNvSpPr/>
      </xdr:nvSpPr>
      <xdr:spPr>
        <a:xfrm>
          <a:off x="4064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30860</xdr:rowOff>
    </xdr:from>
    <xdr:ext cx="736600" cy="259045"/>
    <xdr:sp macro="" textlink="">
      <xdr:nvSpPr>
        <xdr:cNvPr id="154" name="テキスト ボックス 153"/>
        <xdr:cNvSpPr txBox="1"/>
      </xdr:nvSpPr>
      <xdr:spPr>
        <a:xfrm>
          <a:off x="3733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135709</xdr:rowOff>
    </xdr:from>
    <xdr:to>
      <xdr:col>15</xdr:col>
      <xdr:colOff>133350</xdr:colOff>
      <xdr:row>60</xdr:row>
      <xdr:rowOff>65859</xdr:rowOff>
    </xdr:to>
    <xdr:sp macro="" textlink="">
      <xdr:nvSpPr>
        <xdr:cNvPr id="155" name="楕円 154"/>
        <xdr:cNvSpPr/>
      </xdr:nvSpPr>
      <xdr:spPr>
        <a:xfrm>
          <a:off x="3175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50636</xdr:rowOff>
    </xdr:from>
    <xdr:ext cx="762000" cy="259045"/>
    <xdr:sp macro="" textlink="">
      <xdr:nvSpPr>
        <xdr:cNvPr id="156" name="テキスト ボックス 155"/>
        <xdr:cNvSpPr txBox="1"/>
      </xdr:nvSpPr>
      <xdr:spPr>
        <a:xfrm>
          <a:off x="2844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129722</xdr:rowOff>
    </xdr:from>
    <xdr:to>
      <xdr:col>11</xdr:col>
      <xdr:colOff>82550</xdr:colOff>
      <xdr:row>61</xdr:row>
      <xdr:rowOff>59872</xdr:rowOff>
    </xdr:to>
    <xdr:sp macro="" textlink="">
      <xdr:nvSpPr>
        <xdr:cNvPr id="157" name="楕円 156"/>
        <xdr:cNvSpPr/>
      </xdr:nvSpPr>
      <xdr:spPr>
        <a:xfrm>
          <a:off x="2286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44649</xdr:rowOff>
    </xdr:from>
    <xdr:ext cx="762000" cy="259045"/>
    <xdr:sp macro="" textlink="">
      <xdr:nvSpPr>
        <xdr:cNvPr id="158" name="テキスト ボックス 157"/>
        <xdr:cNvSpPr txBox="1"/>
      </xdr:nvSpPr>
      <xdr:spPr>
        <a:xfrm>
          <a:off x="1955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59" name="楕円 158"/>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0" name="テキスト ボックス 159"/>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年度における人口一人当たりの人件費は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１５２，１３７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７，１８４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円）となった。人口減少（前年度比△３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人）による影響で一人当たりの金額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増額となった。引き続き適正な職員数、職員構成の管理に努める。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また、一人当たりの物件費・維持補修費等については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２４２，３３０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１１５，５５５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能登半島地震による災害ごみ処理事業費や住宅応急修理事業費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の実施に伴う物件費の増加が大きな要因となった。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維持補修費等については、今後も増加が見込まれるため、公共施設総合管理計画に基づき、公共施設の適正な管理のもとコスト削減に努める。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152657</xdr:rowOff>
    </xdr:from>
    <xdr:to>
      <xdr:col>23</xdr:col>
      <xdr:colOff>133350</xdr:colOff>
      <xdr:row>84</xdr:row>
      <xdr:rowOff>11336</xdr:rowOff>
    </xdr:to>
    <xdr:cxnSp macro="">
      <xdr:nvCxnSpPr>
        <xdr:cNvPr id="196" name="直線コネクタ 195"/>
        <xdr:cNvCxnSpPr/>
      </xdr:nvCxnSpPr>
      <xdr:spPr>
        <a:xfrm>
          <a:off x="4114800" y="14211557"/>
          <a:ext cx="838200" cy="20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105249</xdr:rowOff>
    </xdr:from>
    <xdr:to>
      <xdr:col>19</xdr:col>
      <xdr:colOff>133350</xdr:colOff>
      <xdr:row>82</xdr:row>
      <xdr:rowOff>152657</xdr:rowOff>
    </xdr:to>
    <xdr:cxnSp macro="">
      <xdr:nvCxnSpPr>
        <xdr:cNvPr id="199" name="直線コネクタ 198"/>
        <xdr:cNvCxnSpPr/>
      </xdr:nvCxnSpPr>
      <xdr:spPr>
        <a:xfrm>
          <a:off x="3225800" y="14164149"/>
          <a:ext cx="889000" cy="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93286</xdr:rowOff>
    </xdr:from>
    <xdr:to>
      <xdr:col>15</xdr:col>
      <xdr:colOff>82550</xdr:colOff>
      <xdr:row>82</xdr:row>
      <xdr:rowOff>105249</xdr:rowOff>
    </xdr:to>
    <xdr:cxnSp macro="">
      <xdr:nvCxnSpPr>
        <xdr:cNvPr id="202" name="直線コネクタ 201"/>
        <xdr:cNvCxnSpPr/>
      </xdr:nvCxnSpPr>
      <xdr:spPr>
        <a:xfrm>
          <a:off x="2336800" y="14152186"/>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54651</xdr:rowOff>
    </xdr:from>
    <xdr:to>
      <xdr:col>11</xdr:col>
      <xdr:colOff>31750</xdr:colOff>
      <xdr:row>82</xdr:row>
      <xdr:rowOff>93286</xdr:rowOff>
    </xdr:to>
    <xdr:cxnSp macro="">
      <xdr:nvCxnSpPr>
        <xdr:cNvPr id="205" name="直線コネクタ 204"/>
        <xdr:cNvCxnSpPr/>
      </xdr:nvCxnSpPr>
      <xdr:spPr>
        <a:xfrm>
          <a:off x="1447800" y="14113551"/>
          <a:ext cx="889000" cy="3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131986</xdr:rowOff>
    </xdr:from>
    <xdr:to>
      <xdr:col>23</xdr:col>
      <xdr:colOff>184150</xdr:colOff>
      <xdr:row>84</xdr:row>
      <xdr:rowOff>62136</xdr:rowOff>
    </xdr:to>
    <xdr:sp macro="" textlink="">
      <xdr:nvSpPr>
        <xdr:cNvPr id="215" name="楕円 214"/>
        <xdr:cNvSpPr/>
      </xdr:nvSpPr>
      <xdr:spPr>
        <a:xfrm>
          <a:off x="4902200" y="143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104063</xdr:rowOff>
    </xdr:from>
    <xdr:ext cx="762000" cy="259045"/>
    <xdr:sp macro="" textlink="">
      <xdr:nvSpPr>
        <xdr:cNvPr id="216" name="人件費・物件費等の状況該当値テキスト"/>
        <xdr:cNvSpPr txBox="1"/>
      </xdr:nvSpPr>
      <xdr:spPr>
        <a:xfrm>
          <a:off x="5041900" y="1433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101857</xdr:rowOff>
    </xdr:from>
    <xdr:to>
      <xdr:col>19</xdr:col>
      <xdr:colOff>184150</xdr:colOff>
      <xdr:row>83</xdr:row>
      <xdr:rowOff>32007</xdr:rowOff>
    </xdr:to>
    <xdr:sp macro="" textlink="">
      <xdr:nvSpPr>
        <xdr:cNvPr id="217" name="楕円 216"/>
        <xdr:cNvSpPr/>
      </xdr:nvSpPr>
      <xdr:spPr>
        <a:xfrm>
          <a:off x="4064000" y="141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16784</xdr:rowOff>
    </xdr:from>
    <xdr:ext cx="736600" cy="259045"/>
    <xdr:sp macro="" textlink="">
      <xdr:nvSpPr>
        <xdr:cNvPr id="218" name="テキスト ボックス 217"/>
        <xdr:cNvSpPr txBox="1"/>
      </xdr:nvSpPr>
      <xdr:spPr>
        <a:xfrm>
          <a:off x="3733800" y="1424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54449</xdr:rowOff>
    </xdr:from>
    <xdr:to>
      <xdr:col>15</xdr:col>
      <xdr:colOff>133350</xdr:colOff>
      <xdr:row>82</xdr:row>
      <xdr:rowOff>156049</xdr:rowOff>
    </xdr:to>
    <xdr:sp macro="" textlink="">
      <xdr:nvSpPr>
        <xdr:cNvPr id="219" name="楕円 218"/>
        <xdr:cNvSpPr/>
      </xdr:nvSpPr>
      <xdr:spPr>
        <a:xfrm>
          <a:off x="3175000" y="141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140826</xdr:rowOff>
    </xdr:from>
    <xdr:ext cx="762000" cy="259045"/>
    <xdr:sp macro="" textlink="">
      <xdr:nvSpPr>
        <xdr:cNvPr id="220" name="テキスト ボックス 219"/>
        <xdr:cNvSpPr txBox="1"/>
      </xdr:nvSpPr>
      <xdr:spPr>
        <a:xfrm>
          <a:off x="2844800" y="1419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42486</xdr:rowOff>
    </xdr:from>
    <xdr:to>
      <xdr:col>11</xdr:col>
      <xdr:colOff>82550</xdr:colOff>
      <xdr:row>82</xdr:row>
      <xdr:rowOff>144086</xdr:rowOff>
    </xdr:to>
    <xdr:sp macro="" textlink="">
      <xdr:nvSpPr>
        <xdr:cNvPr id="221" name="楕円 220"/>
        <xdr:cNvSpPr/>
      </xdr:nvSpPr>
      <xdr:spPr>
        <a:xfrm>
          <a:off x="2286000" y="141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128863</xdr:rowOff>
    </xdr:from>
    <xdr:ext cx="762000" cy="259045"/>
    <xdr:sp macro="" textlink="">
      <xdr:nvSpPr>
        <xdr:cNvPr id="222" name="テキスト ボックス 221"/>
        <xdr:cNvSpPr txBox="1"/>
      </xdr:nvSpPr>
      <xdr:spPr>
        <a:xfrm>
          <a:off x="1955800" y="1418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3851</xdr:rowOff>
    </xdr:from>
    <xdr:to>
      <xdr:col>7</xdr:col>
      <xdr:colOff>31750</xdr:colOff>
      <xdr:row>82</xdr:row>
      <xdr:rowOff>105451</xdr:rowOff>
    </xdr:to>
    <xdr:sp macro="" textlink="">
      <xdr:nvSpPr>
        <xdr:cNvPr id="223" name="楕円 222"/>
        <xdr:cNvSpPr/>
      </xdr:nvSpPr>
      <xdr:spPr>
        <a:xfrm>
          <a:off x="1397000" y="140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90228</xdr:rowOff>
    </xdr:from>
    <xdr:ext cx="762000" cy="259045"/>
    <xdr:sp macro="" textlink="">
      <xdr:nvSpPr>
        <xdr:cNvPr id="224" name="テキスト ボックス 223"/>
        <xdr:cNvSpPr txBox="1"/>
      </xdr:nvSpPr>
      <xdr:spPr>
        <a:xfrm>
          <a:off x="1066800" y="1414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従来から給与水準は低い状態であったが、令和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年度においても類似団体平均を下回っている。今後も適正な給与水準となるよう、職員の年齢構成、定員、総人件費等に注意を払っていく。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また、引き続き事務の簡素合理化、ノー残業デーや振替休日の徹底などにより、時間外勤務手当の削減を図り、給与の適正化に努めていく。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162984</xdr:rowOff>
    </xdr:to>
    <xdr:cxnSp macro="">
      <xdr:nvCxnSpPr>
        <xdr:cNvPr id="258" name="直線コネクタ 257"/>
        <xdr:cNvCxnSpPr/>
      </xdr:nvCxnSpPr>
      <xdr:spPr>
        <a:xfrm flipV="1">
          <a:off x="16179800" y="1451116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165805</xdr:rowOff>
    </xdr:to>
    <xdr:cxnSp macro="">
      <xdr:nvCxnSpPr>
        <xdr:cNvPr id="261" name="直線コネクタ 260"/>
        <xdr:cNvCxnSpPr/>
      </xdr:nvCxnSpPr>
      <xdr:spPr>
        <a:xfrm flipV="1">
          <a:off x="15290800" y="14564784"/>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165805</xdr:rowOff>
    </xdr:to>
    <xdr:cxnSp macro="">
      <xdr:nvCxnSpPr>
        <xdr:cNvPr id="264" name="直線コネクタ 263"/>
        <xdr:cNvCxnSpPr/>
      </xdr:nvCxnSpPr>
      <xdr:spPr>
        <a:xfrm>
          <a:off x="14401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45155</xdr:rowOff>
    </xdr:to>
    <xdr:cxnSp macro="">
      <xdr:nvCxnSpPr>
        <xdr:cNvPr id="267" name="直線コネクタ 266"/>
        <xdr:cNvCxnSpPr/>
      </xdr:nvCxnSpPr>
      <xdr:spPr>
        <a:xfrm flipV="1">
          <a:off x="13512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7" name="楕円 276"/>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8"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2" name="テキスト ボックス 281"/>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6" name="テキスト ボックス 28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138557</xdr:rowOff>
    </xdr:to>
    <xdr:cxnSp macro="">
      <xdr:nvCxnSpPr>
        <xdr:cNvPr id="321" name="直線コネクタ 320"/>
        <xdr:cNvCxnSpPr/>
      </xdr:nvCxnSpPr>
      <xdr:spPr>
        <a:xfrm flipV="1">
          <a:off x="16179800" y="1075880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138557</xdr:rowOff>
    </xdr:from>
    <xdr:to>
      <xdr:col>77</xdr:col>
      <xdr:colOff>44450</xdr:colOff>
      <xdr:row>62</xdr:row>
      <xdr:rowOff>146600</xdr:rowOff>
    </xdr:to>
    <xdr:cxnSp macro="">
      <xdr:nvCxnSpPr>
        <xdr:cNvPr id="324" name="直線コネクタ 323"/>
        <xdr:cNvCxnSpPr/>
      </xdr:nvCxnSpPr>
      <xdr:spPr>
        <a:xfrm flipV="1">
          <a:off x="15290800" y="107684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115231</xdr:rowOff>
    </xdr:from>
    <xdr:to>
      <xdr:col>72</xdr:col>
      <xdr:colOff>203200</xdr:colOff>
      <xdr:row>62</xdr:row>
      <xdr:rowOff>146600</xdr:rowOff>
    </xdr:to>
    <xdr:cxnSp macro="">
      <xdr:nvCxnSpPr>
        <xdr:cNvPr id="327" name="直線コネクタ 326"/>
        <xdr:cNvCxnSpPr/>
      </xdr:nvCxnSpPr>
      <xdr:spPr>
        <a:xfrm>
          <a:off x="14401800" y="1074513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107188</xdr:rowOff>
    </xdr:from>
    <xdr:to>
      <xdr:col>68</xdr:col>
      <xdr:colOff>152400</xdr:colOff>
      <xdr:row>62</xdr:row>
      <xdr:rowOff>115231</xdr:rowOff>
    </xdr:to>
    <xdr:cxnSp macro="">
      <xdr:nvCxnSpPr>
        <xdr:cNvPr id="330" name="直線コネクタ 329"/>
        <xdr:cNvCxnSpPr/>
      </xdr:nvCxnSpPr>
      <xdr:spPr>
        <a:xfrm>
          <a:off x="13512800" y="1073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0" name="楕円 339"/>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1" name="定員管理の状況該当値テキスト"/>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87757</xdr:rowOff>
    </xdr:from>
    <xdr:to>
      <xdr:col>77</xdr:col>
      <xdr:colOff>95250</xdr:colOff>
      <xdr:row>63</xdr:row>
      <xdr:rowOff>17907</xdr:rowOff>
    </xdr:to>
    <xdr:sp macro="" textlink="">
      <xdr:nvSpPr>
        <xdr:cNvPr id="342" name="楕円 341"/>
        <xdr:cNvSpPr/>
      </xdr:nvSpPr>
      <xdr:spPr>
        <a:xfrm>
          <a:off x="161290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2684</xdr:rowOff>
    </xdr:from>
    <xdr:ext cx="736600" cy="259045"/>
    <xdr:sp macro="" textlink="">
      <xdr:nvSpPr>
        <xdr:cNvPr id="343" name="テキスト ボックス 342"/>
        <xdr:cNvSpPr txBox="1"/>
      </xdr:nvSpPr>
      <xdr:spPr>
        <a:xfrm>
          <a:off x="15798800" y="1080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95800</xdr:rowOff>
    </xdr:from>
    <xdr:to>
      <xdr:col>73</xdr:col>
      <xdr:colOff>44450</xdr:colOff>
      <xdr:row>63</xdr:row>
      <xdr:rowOff>25950</xdr:rowOff>
    </xdr:to>
    <xdr:sp macro="" textlink="">
      <xdr:nvSpPr>
        <xdr:cNvPr id="344" name="楕円 343"/>
        <xdr:cNvSpPr/>
      </xdr:nvSpPr>
      <xdr:spPr>
        <a:xfrm>
          <a:off x="152400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10727</xdr:rowOff>
    </xdr:from>
    <xdr:ext cx="762000" cy="259045"/>
    <xdr:sp macro="" textlink="">
      <xdr:nvSpPr>
        <xdr:cNvPr id="345" name="テキスト ボックス 344"/>
        <xdr:cNvSpPr txBox="1"/>
      </xdr:nvSpPr>
      <xdr:spPr>
        <a:xfrm>
          <a:off x="14909800" y="108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64431</xdr:rowOff>
    </xdr:from>
    <xdr:to>
      <xdr:col>68</xdr:col>
      <xdr:colOff>203200</xdr:colOff>
      <xdr:row>62</xdr:row>
      <xdr:rowOff>166031</xdr:rowOff>
    </xdr:to>
    <xdr:sp macro="" textlink="">
      <xdr:nvSpPr>
        <xdr:cNvPr id="346" name="楕円 345"/>
        <xdr:cNvSpPr/>
      </xdr:nvSpPr>
      <xdr:spPr>
        <a:xfrm>
          <a:off x="14351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150808</xdr:rowOff>
    </xdr:from>
    <xdr:ext cx="762000" cy="259045"/>
    <xdr:sp macro="" textlink="">
      <xdr:nvSpPr>
        <xdr:cNvPr id="347" name="テキスト ボックス 346"/>
        <xdr:cNvSpPr txBox="1"/>
      </xdr:nvSpPr>
      <xdr:spPr>
        <a:xfrm>
          <a:off x="14020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56388</xdr:rowOff>
    </xdr:from>
    <xdr:to>
      <xdr:col>64</xdr:col>
      <xdr:colOff>152400</xdr:colOff>
      <xdr:row>62</xdr:row>
      <xdr:rowOff>157988</xdr:rowOff>
    </xdr:to>
    <xdr:sp macro="" textlink="">
      <xdr:nvSpPr>
        <xdr:cNvPr id="348" name="楕円 347"/>
        <xdr:cNvSpPr/>
      </xdr:nvSpPr>
      <xdr:spPr>
        <a:xfrm>
          <a:off x="13462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142765</xdr:rowOff>
    </xdr:from>
    <xdr:ext cx="762000" cy="259045"/>
    <xdr:sp macro="" textlink="">
      <xdr:nvSpPr>
        <xdr:cNvPr id="349" name="テキスト ボックス 348"/>
        <xdr:cNvSpPr txBox="1"/>
      </xdr:nvSpPr>
      <xdr:spPr>
        <a:xfrm>
          <a:off x="13131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また、能登半島地震に伴う災害対策債や災害復旧事業債の借入れ額が膨大な額となることが見込まれる。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120544</xdr:rowOff>
    </xdr:from>
    <xdr:to>
      <xdr:col>81</xdr:col>
      <xdr:colOff>44450</xdr:colOff>
      <xdr:row>37</xdr:row>
      <xdr:rowOff>140653</xdr:rowOff>
    </xdr:to>
    <xdr:cxnSp macro="">
      <xdr:nvCxnSpPr>
        <xdr:cNvPr id="383" name="直線コネクタ 382"/>
        <xdr:cNvCxnSpPr/>
      </xdr:nvCxnSpPr>
      <xdr:spPr>
        <a:xfrm>
          <a:off x="16179800" y="646419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120544</xdr:rowOff>
    </xdr:to>
    <xdr:cxnSp macro="">
      <xdr:nvCxnSpPr>
        <xdr:cNvPr id="386" name="直線コネクタ 385"/>
        <xdr:cNvCxnSpPr/>
      </xdr:nvCxnSpPr>
      <xdr:spPr>
        <a:xfrm>
          <a:off x="15290800" y="64541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112501</xdr:rowOff>
    </xdr:to>
    <xdr:cxnSp macro="">
      <xdr:nvCxnSpPr>
        <xdr:cNvPr id="389" name="直線コネクタ 388"/>
        <xdr:cNvCxnSpPr/>
      </xdr:nvCxnSpPr>
      <xdr:spPr>
        <a:xfrm flipV="1">
          <a:off x="14401800" y="645414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112501</xdr:rowOff>
    </xdr:from>
    <xdr:to>
      <xdr:col>68</xdr:col>
      <xdr:colOff>152400</xdr:colOff>
      <xdr:row>37</xdr:row>
      <xdr:rowOff>118533</xdr:rowOff>
    </xdr:to>
    <xdr:cxnSp macro="">
      <xdr:nvCxnSpPr>
        <xdr:cNvPr id="392" name="直線コネクタ 391"/>
        <xdr:cNvCxnSpPr/>
      </xdr:nvCxnSpPr>
      <xdr:spPr>
        <a:xfrm flipV="1">
          <a:off x="13512800" y="645615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89853</xdr:rowOff>
    </xdr:from>
    <xdr:to>
      <xdr:col>81</xdr:col>
      <xdr:colOff>95250</xdr:colOff>
      <xdr:row>38</xdr:row>
      <xdr:rowOff>20003</xdr:rowOff>
    </xdr:to>
    <xdr:sp macro="" textlink="">
      <xdr:nvSpPr>
        <xdr:cNvPr id="402" name="楕円 401"/>
        <xdr:cNvSpPr/>
      </xdr:nvSpPr>
      <xdr:spPr>
        <a:xfrm>
          <a:off x="169672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61930</xdr:rowOff>
    </xdr:from>
    <xdr:ext cx="762000" cy="259045"/>
    <xdr:sp macro="" textlink="">
      <xdr:nvSpPr>
        <xdr:cNvPr id="403" name="公債費負担の状況該当値テキスト"/>
        <xdr:cNvSpPr txBox="1"/>
      </xdr:nvSpPr>
      <xdr:spPr>
        <a:xfrm>
          <a:off x="17106900" y="640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69744</xdr:rowOff>
    </xdr:from>
    <xdr:to>
      <xdr:col>77</xdr:col>
      <xdr:colOff>95250</xdr:colOff>
      <xdr:row>37</xdr:row>
      <xdr:rowOff>171345</xdr:rowOff>
    </xdr:to>
    <xdr:sp macro="" textlink="">
      <xdr:nvSpPr>
        <xdr:cNvPr id="404" name="楕円 403"/>
        <xdr:cNvSpPr/>
      </xdr:nvSpPr>
      <xdr:spPr>
        <a:xfrm>
          <a:off x="16129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156121</xdr:rowOff>
    </xdr:from>
    <xdr:ext cx="736600" cy="259045"/>
    <xdr:sp macro="" textlink="">
      <xdr:nvSpPr>
        <xdr:cNvPr id="405" name="テキスト ボックス 404"/>
        <xdr:cNvSpPr txBox="1"/>
      </xdr:nvSpPr>
      <xdr:spPr>
        <a:xfrm>
          <a:off x="15798800" y="6499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6" name="楕円 405"/>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146067</xdr:rowOff>
    </xdr:from>
    <xdr:ext cx="762000" cy="259045"/>
    <xdr:sp macro="" textlink="">
      <xdr:nvSpPr>
        <xdr:cNvPr id="407" name="テキスト ボックス 406"/>
        <xdr:cNvSpPr txBox="1"/>
      </xdr:nvSpPr>
      <xdr:spPr>
        <a:xfrm>
          <a:off x="14909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61701</xdr:rowOff>
    </xdr:from>
    <xdr:to>
      <xdr:col>68</xdr:col>
      <xdr:colOff>203200</xdr:colOff>
      <xdr:row>37</xdr:row>
      <xdr:rowOff>163301</xdr:rowOff>
    </xdr:to>
    <xdr:sp macro="" textlink="">
      <xdr:nvSpPr>
        <xdr:cNvPr id="408" name="楕円 407"/>
        <xdr:cNvSpPr/>
      </xdr:nvSpPr>
      <xdr:spPr>
        <a:xfrm>
          <a:off x="14351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148078</xdr:rowOff>
    </xdr:from>
    <xdr:ext cx="762000" cy="259045"/>
    <xdr:sp macro="" textlink="">
      <xdr:nvSpPr>
        <xdr:cNvPr id="409" name="テキスト ボックス 408"/>
        <xdr:cNvSpPr txBox="1"/>
      </xdr:nvSpPr>
      <xdr:spPr>
        <a:xfrm>
          <a:off x="14020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0" name="楕円 409"/>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154110</xdr:rowOff>
    </xdr:from>
    <xdr:ext cx="762000" cy="259045"/>
    <xdr:sp macro="" textlink="">
      <xdr:nvSpPr>
        <xdr:cNvPr id="411" name="テキスト ボックス 410"/>
        <xdr:cNvSpPr txBox="1"/>
      </xdr:nvSpPr>
      <xdr:spPr>
        <a:xfrm>
          <a:off x="13131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前年度の２８．８％か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ら令和５年度は「将来負担なし」となった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能登半島地震によりふるさと納税寄附金や特別交付税が交付され、今後の災害復旧・復興へ活用するため震災復興基金へ４０億円を積み立てたことから、将来負担なしとなった。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一部事務組合、下水道、病院、水道等の起債残高は依然大きいことから、一般会計も含め、引き続き普通建設事業の適正な執行、有利な財源の確保等による新発債の抑制に努める。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22521</xdr:rowOff>
    </xdr:from>
    <xdr:to>
      <xdr:col>77</xdr:col>
      <xdr:colOff>44450</xdr:colOff>
      <xdr:row>15</xdr:row>
      <xdr:rowOff>30565</xdr:rowOff>
    </xdr:to>
    <xdr:cxnSp macro="">
      <xdr:nvCxnSpPr>
        <xdr:cNvPr id="445" name="直線コネクタ 444"/>
        <xdr:cNvCxnSpPr/>
      </xdr:nvCxnSpPr>
      <xdr:spPr>
        <a:xfrm flipV="1">
          <a:off x="15290800" y="25942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30565</xdr:rowOff>
    </xdr:from>
    <xdr:to>
      <xdr:col>72</xdr:col>
      <xdr:colOff>203200</xdr:colOff>
      <xdr:row>16</xdr:row>
      <xdr:rowOff>9525</xdr:rowOff>
    </xdr:to>
    <xdr:cxnSp macro="">
      <xdr:nvCxnSpPr>
        <xdr:cNvPr id="448" name="直線コネクタ 447"/>
        <xdr:cNvCxnSpPr/>
      </xdr:nvCxnSpPr>
      <xdr:spPr>
        <a:xfrm flipV="1">
          <a:off x="14401800" y="2602315"/>
          <a:ext cx="889000" cy="1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155236</xdr:rowOff>
    </xdr:from>
    <xdr:to>
      <xdr:col>68</xdr:col>
      <xdr:colOff>152400</xdr:colOff>
      <xdr:row>16</xdr:row>
      <xdr:rowOff>9525</xdr:rowOff>
    </xdr:to>
    <xdr:cxnSp macro="">
      <xdr:nvCxnSpPr>
        <xdr:cNvPr id="451" name="直線コネクタ 450"/>
        <xdr:cNvCxnSpPr/>
      </xdr:nvCxnSpPr>
      <xdr:spPr>
        <a:xfrm>
          <a:off x="13512800" y="272698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4" name="フローチャート: 判断 453"/>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5" name="テキスト ボックス 454"/>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6" name="フローチャート: 判断 455"/>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7" name="テキスト ボックス 456"/>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143171</xdr:rowOff>
    </xdr:from>
    <xdr:to>
      <xdr:col>77</xdr:col>
      <xdr:colOff>95250</xdr:colOff>
      <xdr:row>15</xdr:row>
      <xdr:rowOff>73321</xdr:rowOff>
    </xdr:to>
    <xdr:sp macro="" textlink="">
      <xdr:nvSpPr>
        <xdr:cNvPr id="463" name="楕円 462"/>
        <xdr:cNvSpPr/>
      </xdr:nvSpPr>
      <xdr:spPr>
        <a:xfrm>
          <a:off x="16129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58098</xdr:rowOff>
    </xdr:from>
    <xdr:ext cx="736600" cy="259045"/>
    <xdr:sp macro="" textlink="">
      <xdr:nvSpPr>
        <xdr:cNvPr id="464" name="テキスト ボックス 463"/>
        <xdr:cNvSpPr txBox="1"/>
      </xdr:nvSpPr>
      <xdr:spPr>
        <a:xfrm>
          <a:off x="15798800" y="262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151215</xdr:rowOff>
    </xdr:from>
    <xdr:to>
      <xdr:col>73</xdr:col>
      <xdr:colOff>44450</xdr:colOff>
      <xdr:row>15</xdr:row>
      <xdr:rowOff>81365</xdr:rowOff>
    </xdr:to>
    <xdr:sp macro="" textlink="">
      <xdr:nvSpPr>
        <xdr:cNvPr id="465" name="楕円 464"/>
        <xdr:cNvSpPr/>
      </xdr:nvSpPr>
      <xdr:spPr>
        <a:xfrm>
          <a:off x="15240000" y="25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66142</xdr:rowOff>
    </xdr:from>
    <xdr:ext cx="762000" cy="259045"/>
    <xdr:sp macro="" textlink="">
      <xdr:nvSpPr>
        <xdr:cNvPr id="466" name="テキスト ボックス 465"/>
        <xdr:cNvSpPr txBox="1"/>
      </xdr:nvSpPr>
      <xdr:spPr>
        <a:xfrm>
          <a:off x="14909800" y="263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67" name="楕円 466"/>
        <xdr:cNvSpPr/>
      </xdr:nvSpPr>
      <xdr:spPr>
        <a:xfrm>
          <a:off x="14351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45102</xdr:rowOff>
    </xdr:from>
    <xdr:ext cx="762000" cy="259045"/>
    <xdr:sp macro="" textlink="">
      <xdr:nvSpPr>
        <xdr:cNvPr id="468" name="テキスト ボックス 467"/>
        <xdr:cNvSpPr txBox="1"/>
      </xdr:nvSpPr>
      <xdr:spPr>
        <a:xfrm>
          <a:off x="14020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104436</xdr:rowOff>
    </xdr:from>
    <xdr:to>
      <xdr:col>64</xdr:col>
      <xdr:colOff>152400</xdr:colOff>
      <xdr:row>16</xdr:row>
      <xdr:rowOff>34586</xdr:rowOff>
    </xdr:to>
    <xdr:sp macro="" textlink="">
      <xdr:nvSpPr>
        <xdr:cNvPr id="469" name="楕円 468"/>
        <xdr:cNvSpPr/>
      </xdr:nvSpPr>
      <xdr:spPr>
        <a:xfrm>
          <a:off x="13462000" y="26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44763</xdr:rowOff>
    </xdr:from>
    <xdr:ext cx="762000" cy="259045"/>
    <xdr:sp macro="" textlink="">
      <xdr:nvSpPr>
        <xdr:cNvPr id="470" name="テキスト ボックス 469"/>
        <xdr:cNvSpPr txBox="1"/>
      </xdr:nvSpPr>
      <xdr:spPr>
        <a:xfrm>
          <a:off x="13131800" y="244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経常収支比率における人件費の割合は、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％で前年度より増加した。経常経費としては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時間外勤務手当の増により０．８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46990</xdr:rowOff>
    </xdr:to>
    <xdr:cxnSp macro="">
      <xdr:nvCxnSpPr>
        <xdr:cNvPr id="66" name="直線コネクタ 65"/>
        <xdr:cNvCxnSpPr/>
      </xdr:nvCxnSpPr>
      <xdr:spPr>
        <a:xfrm>
          <a:off x="3987800" y="5986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157480</xdr:rowOff>
    </xdr:to>
    <xdr:cxnSp macro="">
      <xdr:nvCxnSpPr>
        <xdr:cNvPr id="69" name="直線コネクタ 68"/>
        <xdr:cNvCxnSpPr/>
      </xdr:nvCxnSpPr>
      <xdr:spPr>
        <a:xfrm>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1270</xdr:rowOff>
    </xdr:to>
    <xdr:cxnSp macro="">
      <xdr:nvCxnSpPr>
        <xdr:cNvPr id="72" name="直線コネクタ 71"/>
        <xdr:cNvCxnSpPr/>
      </xdr:nvCxnSpPr>
      <xdr:spPr>
        <a:xfrm flipV="1">
          <a:off x="2209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92710</xdr:rowOff>
    </xdr:to>
    <xdr:cxnSp macro="">
      <xdr:nvCxnSpPr>
        <xdr:cNvPr id="75" name="直線コネクタ 74"/>
        <xdr:cNvCxnSpPr/>
      </xdr:nvCxnSpPr>
      <xdr:spPr>
        <a:xfrm flipV="1">
          <a:off x="1320800" y="600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経常収支比率における物件費の割合は９．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ふるさと納税返礼品代の増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割合が増加した。引き続き歳出の削減に努める。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1270</xdr:rowOff>
    </xdr:to>
    <xdr:cxnSp macro="">
      <xdr:nvCxnSpPr>
        <xdr:cNvPr id="127" name="直線コネクタ 126"/>
        <xdr:cNvCxnSpPr/>
      </xdr:nvCxnSpPr>
      <xdr:spPr>
        <a:xfrm>
          <a:off x="15671800" y="2550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149860</xdr:rowOff>
    </xdr:to>
    <xdr:cxnSp macro="">
      <xdr:nvCxnSpPr>
        <xdr:cNvPr id="130" name="直線コネクタ 129"/>
        <xdr:cNvCxnSpPr/>
      </xdr:nvCxnSpPr>
      <xdr:spPr>
        <a:xfrm>
          <a:off x="14782800" y="241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134620</xdr:rowOff>
    </xdr:to>
    <xdr:cxnSp macro="">
      <xdr:nvCxnSpPr>
        <xdr:cNvPr id="133" name="直線コネクタ 132"/>
        <xdr:cNvCxnSpPr/>
      </xdr:nvCxnSpPr>
      <xdr:spPr>
        <a:xfrm flipV="1">
          <a:off x="13893800" y="241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14</xdr:row>
      <xdr:rowOff>157480</xdr:rowOff>
    </xdr:to>
    <xdr:cxnSp macro="">
      <xdr:nvCxnSpPr>
        <xdr:cNvPr id="136" name="直線コネクタ 135"/>
        <xdr:cNvCxnSpPr/>
      </xdr:nvCxnSpPr>
      <xdr:spPr>
        <a:xfrm flipV="1">
          <a:off x="13004800" y="253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6" name="楕円 145"/>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7"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8" name="楕円 147"/>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9" name="テキスト ボックス 148"/>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0" name="楕円 149"/>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1" name="テキスト ボックス 150"/>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2" name="楕円 151"/>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3" name="テキスト ボックス 152"/>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4" name="楕円 153"/>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5" name="テキスト ボックス 154"/>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経常収支比率における扶助費の割合は３．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内の中でも低い数値となっている。最大の要因は少子高齢化による影響である。近年の出生数は年間６０人を下回り、逆に高齢化率は県内で一番高くなっている。このことから老人福祉費では類似団体平均を上回るが、児童福祉費では大きく下回る結果となっている。社会構造上、この数値が大きく変動することは考えにくく、引き続き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44450</xdr:rowOff>
    </xdr:to>
    <xdr:cxnSp macro="">
      <xdr:nvCxnSpPr>
        <xdr:cNvPr id="188" name="直線コネクタ 187"/>
        <xdr:cNvCxnSpPr/>
      </xdr:nvCxnSpPr>
      <xdr:spPr>
        <a:xfrm flipV="1">
          <a:off x="3987800" y="911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19050</xdr:rowOff>
    </xdr:from>
    <xdr:to>
      <xdr:col>19</xdr:col>
      <xdr:colOff>187325</xdr:colOff>
      <xdr:row>53</xdr:row>
      <xdr:rowOff>44450</xdr:rowOff>
    </xdr:to>
    <xdr:cxnSp macro="">
      <xdr:nvCxnSpPr>
        <xdr:cNvPr id="191" name="直線コネクタ 190"/>
        <xdr:cNvCxnSpPr/>
      </xdr:nvCxnSpPr>
      <xdr:spPr>
        <a:xfrm>
          <a:off x="3098800" y="910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19050</xdr:rowOff>
    </xdr:from>
    <xdr:to>
      <xdr:col>15</xdr:col>
      <xdr:colOff>98425</xdr:colOff>
      <xdr:row>53</xdr:row>
      <xdr:rowOff>69850</xdr:rowOff>
    </xdr:to>
    <xdr:cxnSp macro="">
      <xdr:nvCxnSpPr>
        <xdr:cNvPr id="194" name="直線コネクタ 193"/>
        <xdr:cNvCxnSpPr/>
      </xdr:nvCxnSpPr>
      <xdr:spPr>
        <a:xfrm flipV="1">
          <a:off x="2209800" y="910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95250</xdr:rowOff>
    </xdr:to>
    <xdr:cxnSp macro="">
      <xdr:nvCxnSpPr>
        <xdr:cNvPr id="197" name="直線コネクタ 196"/>
        <xdr:cNvCxnSpPr/>
      </xdr:nvCxnSpPr>
      <xdr:spPr>
        <a:xfrm flipV="1">
          <a:off x="1320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7" name="楕円 206"/>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8"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165100</xdr:rowOff>
    </xdr:from>
    <xdr:to>
      <xdr:col>20</xdr:col>
      <xdr:colOff>38100</xdr:colOff>
      <xdr:row>53</xdr:row>
      <xdr:rowOff>95250</xdr:rowOff>
    </xdr:to>
    <xdr:sp macro="" textlink="">
      <xdr:nvSpPr>
        <xdr:cNvPr id="209" name="楕円 208"/>
        <xdr:cNvSpPr/>
      </xdr:nvSpPr>
      <xdr:spPr>
        <a:xfrm>
          <a:off x="3937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105427</xdr:rowOff>
    </xdr:from>
    <xdr:ext cx="736600" cy="259045"/>
    <xdr:sp macro="" textlink="">
      <xdr:nvSpPr>
        <xdr:cNvPr id="210" name="テキスト ボックス 209"/>
        <xdr:cNvSpPr txBox="1"/>
      </xdr:nvSpPr>
      <xdr:spPr>
        <a:xfrm>
          <a:off x="3606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139700</xdr:rowOff>
    </xdr:from>
    <xdr:to>
      <xdr:col>15</xdr:col>
      <xdr:colOff>149225</xdr:colOff>
      <xdr:row>53</xdr:row>
      <xdr:rowOff>69850</xdr:rowOff>
    </xdr:to>
    <xdr:sp macro="" textlink="">
      <xdr:nvSpPr>
        <xdr:cNvPr id="211" name="楕円 210"/>
        <xdr:cNvSpPr/>
      </xdr:nvSpPr>
      <xdr:spPr>
        <a:xfrm>
          <a:off x="3048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80027</xdr:rowOff>
    </xdr:from>
    <xdr:ext cx="762000" cy="259045"/>
    <xdr:sp macro="" textlink="">
      <xdr:nvSpPr>
        <xdr:cNvPr id="212" name="テキスト ボックス 211"/>
        <xdr:cNvSpPr txBox="1"/>
      </xdr:nvSpPr>
      <xdr:spPr>
        <a:xfrm>
          <a:off x="2717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44450</xdr:rowOff>
    </xdr:from>
    <xdr:to>
      <xdr:col>6</xdr:col>
      <xdr:colOff>171450</xdr:colOff>
      <xdr:row>53</xdr:row>
      <xdr:rowOff>146050</xdr:rowOff>
    </xdr:to>
    <xdr:sp macro="" textlink="">
      <xdr:nvSpPr>
        <xdr:cNvPr id="215" name="楕円 214"/>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156227</xdr:rowOff>
    </xdr:from>
    <xdr:ext cx="762000" cy="259045"/>
    <xdr:sp macro="" textlink="">
      <xdr:nvSpPr>
        <xdr:cNvPr id="216" name="テキスト ボックス 215"/>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経常収支比率のその他の減少については、令和２年度から下水道事業が法適化により補助費へ移行したことが大きな要因である。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高齢化の進む本市において、介護保険や後期高齢者への繰出も増加している。社会構造上、やむを得ない部分であるが、財政の健全化に努める。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69850</xdr:rowOff>
    </xdr:to>
    <xdr:cxnSp macro="">
      <xdr:nvCxnSpPr>
        <xdr:cNvPr id="251" name="直線コネクタ 250"/>
        <xdr:cNvCxnSpPr/>
      </xdr:nvCxnSpPr>
      <xdr:spPr>
        <a:xfrm flipV="1">
          <a:off x="15671800" y="9711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69850</xdr:rowOff>
    </xdr:to>
    <xdr:cxnSp macro="">
      <xdr:nvCxnSpPr>
        <xdr:cNvPr id="254" name="直線コネクタ 253"/>
        <xdr:cNvCxnSpPr/>
      </xdr:nvCxnSpPr>
      <xdr:spPr>
        <a:xfrm>
          <a:off x="14782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91622</xdr:rowOff>
    </xdr:to>
    <xdr:cxnSp macro="">
      <xdr:nvCxnSpPr>
        <xdr:cNvPr id="257" name="直線コネクタ 256"/>
        <xdr:cNvCxnSpPr/>
      </xdr:nvCxnSpPr>
      <xdr:spPr>
        <a:xfrm flipV="1">
          <a:off x="13893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60</xdr:row>
      <xdr:rowOff>78015</xdr:rowOff>
    </xdr:to>
    <xdr:cxnSp macro="">
      <xdr:nvCxnSpPr>
        <xdr:cNvPr id="260" name="直線コネクタ 259"/>
        <xdr:cNvCxnSpPr/>
      </xdr:nvCxnSpPr>
      <xdr:spPr>
        <a:xfrm flipV="1">
          <a:off x="13004800" y="9864272"/>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6" name="楕円 275"/>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7" name="テキスト ボックス 276"/>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8" name="楕円 277"/>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9" name="テキスト ボックス 278"/>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経常収支比率における補助費等の割合は類似団体平均を大きく上回っている。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奥能登クリーン組合への負担金、水道事業会計への補助金、下水道事業会計への負担金・補助金が大きな要因となっている。また、令和３年度から病院事業会計へ不採算地区中核病院分として繰出しが大きく増加したことも要因となっている。引き続き高水準で移行することが見込まれるため、各種団体への運営補助等は内容を精査し、引き続き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28702</xdr:rowOff>
    </xdr:from>
    <xdr:to>
      <xdr:col>82</xdr:col>
      <xdr:colOff>107950</xdr:colOff>
      <xdr:row>41</xdr:row>
      <xdr:rowOff>37846</xdr:rowOff>
    </xdr:to>
    <xdr:cxnSp macro="">
      <xdr:nvCxnSpPr>
        <xdr:cNvPr id="309" name="直線コネクタ 308"/>
        <xdr:cNvCxnSpPr/>
      </xdr:nvCxnSpPr>
      <xdr:spPr>
        <a:xfrm flipV="1">
          <a:off x="15671800" y="7058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10414</xdr:rowOff>
    </xdr:from>
    <xdr:to>
      <xdr:col>78</xdr:col>
      <xdr:colOff>69850</xdr:colOff>
      <xdr:row>41</xdr:row>
      <xdr:rowOff>37846</xdr:rowOff>
    </xdr:to>
    <xdr:cxnSp macro="">
      <xdr:nvCxnSpPr>
        <xdr:cNvPr id="312" name="直線コネクタ 311"/>
        <xdr:cNvCxnSpPr/>
      </xdr:nvCxnSpPr>
      <xdr:spPr>
        <a:xfrm>
          <a:off x="14782800" y="70398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10414</xdr:rowOff>
    </xdr:from>
    <xdr:to>
      <xdr:col>73</xdr:col>
      <xdr:colOff>180975</xdr:colOff>
      <xdr:row>41</xdr:row>
      <xdr:rowOff>42418</xdr:rowOff>
    </xdr:to>
    <xdr:cxnSp macro="">
      <xdr:nvCxnSpPr>
        <xdr:cNvPr id="315" name="直線コネクタ 314"/>
        <xdr:cNvCxnSpPr/>
      </xdr:nvCxnSpPr>
      <xdr:spPr>
        <a:xfrm flipV="1">
          <a:off x="13893800" y="70398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41</xdr:row>
      <xdr:rowOff>42418</xdr:rowOff>
    </xdr:to>
    <xdr:cxnSp macro="">
      <xdr:nvCxnSpPr>
        <xdr:cNvPr id="318" name="直線コネクタ 317"/>
        <xdr:cNvCxnSpPr/>
      </xdr:nvCxnSpPr>
      <xdr:spPr>
        <a:xfrm>
          <a:off x="13004800" y="680212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149352</xdr:rowOff>
    </xdr:from>
    <xdr:to>
      <xdr:col>82</xdr:col>
      <xdr:colOff>158750</xdr:colOff>
      <xdr:row>41</xdr:row>
      <xdr:rowOff>79502</xdr:rowOff>
    </xdr:to>
    <xdr:sp macro="" textlink="">
      <xdr:nvSpPr>
        <xdr:cNvPr id="328" name="楕円 327"/>
        <xdr:cNvSpPr/>
      </xdr:nvSpPr>
      <xdr:spPr>
        <a:xfrm>
          <a:off x="16459200" y="70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57929</xdr:rowOff>
    </xdr:from>
    <xdr:ext cx="762000" cy="259045"/>
    <xdr:sp macro="" textlink="">
      <xdr:nvSpPr>
        <xdr:cNvPr id="329" name="補助費等該当値テキスト"/>
        <xdr:cNvSpPr txBox="1"/>
      </xdr:nvSpPr>
      <xdr:spPr>
        <a:xfrm>
          <a:off x="16598900" y="69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158496</xdr:rowOff>
    </xdr:from>
    <xdr:to>
      <xdr:col>78</xdr:col>
      <xdr:colOff>120650</xdr:colOff>
      <xdr:row>41</xdr:row>
      <xdr:rowOff>88646</xdr:rowOff>
    </xdr:to>
    <xdr:sp macro="" textlink="">
      <xdr:nvSpPr>
        <xdr:cNvPr id="330" name="楕円 329"/>
        <xdr:cNvSpPr/>
      </xdr:nvSpPr>
      <xdr:spPr>
        <a:xfrm>
          <a:off x="15621000" y="7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73423</xdr:rowOff>
    </xdr:from>
    <xdr:ext cx="736600" cy="259045"/>
    <xdr:sp macro="" textlink="">
      <xdr:nvSpPr>
        <xdr:cNvPr id="331" name="テキスト ボックス 330"/>
        <xdr:cNvSpPr txBox="1"/>
      </xdr:nvSpPr>
      <xdr:spPr>
        <a:xfrm>
          <a:off x="15290800" y="710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131064</xdr:rowOff>
    </xdr:from>
    <xdr:to>
      <xdr:col>74</xdr:col>
      <xdr:colOff>31750</xdr:colOff>
      <xdr:row>41</xdr:row>
      <xdr:rowOff>61214</xdr:rowOff>
    </xdr:to>
    <xdr:sp macro="" textlink="">
      <xdr:nvSpPr>
        <xdr:cNvPr id="332" name="楕円 331"/>
        <xdr:cNvSpPr/>
      </xdr:nvSpPr>
      <xdr:spPr>
        <a:xfrm>
          <a:off x="14732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45991</xdr:rowOff>
    </xdr:from>
    <xdr:ext cx="762000" cy="259045"/>
    <xdr:sp macro="" textlink="">
      <xdr:nvSpPr>
        <xdr:cNvPr id="333" name="テキスト ボックス 332"/>
        <xdr:cNvSpPr txBox="1"/>
      </xdr:nvSpPr>
      <xdr:spPr>
        <a:xfrm>
          <a:off x="14401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163068</xdr:rowOff>
    </xdr:from>
    <xdr:to>
      <xdr:col>69</xdr:col>
      <xdr:colOff>142875</xdr:colOff>
      <xdr:row>41</xdr:row>
      <xdr:rowOff>93218</xdr:rowOff>
    </xdr:to>
    <xdr:sp macro="" textlink="">
      <xdr:nvSpPr>
        <xdr:cNvPr id="334" name="楕円 333"/>
        <xdr:cNvSpPr/>
      </xdr:nvSpPr>
      <xdr:spPr>
        <a:xfrm>
          <a:off x="13843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77995</xdr:rowOff>
    </xdr:from>
    <xdr:ext cx="762000" cy="259045"/>
    <xdr:sp macro="" textlink="">
      <xdr:nvSpPr>
        <xdr:cNvPr id="335" name="テキスト ボックス 334"/>
        <xdr:cNvSpPr txBox="1"/>
      </xdr:nvSpPr>
      <xdr:spPr>
        <a:xfrm>
          <a:off x="13512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6" name="楕円 335"/>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7" name="テキスト ボックス 336"/>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経常収支比率における公債費の割合は２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％で、類似団体平均を超えるものの、ここ数年は確実に減少してきた。公的資金補償金免除繰上償還を行い、新発債については交付税措置の高い地方債の選択や借入れ総額の抑制を行ってきた結果である。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しかし今後は、一般廃棄物処分場及び統合保育所整備等の償還に加え、震災対応に係る起債の償還も考慮すると、割合の上昇が見込まれる。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事業計画等において、事業の緊急性や優先度を考慮しながら、交付税措置の有利な地方債の選択や新規発行の抑制に努め、公債費負担の適正化を図っていく。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75565</xdr:rowOff>
    </xdr:to>
    <xdr:cxnSp macro="">
      <xdr:nvCxnSpPr>
        <xdr:cNvPr id="369" name="直線コネクタ 368"/>
        <xdr:cNvCxnSpPr/>
      </xdr:nvCxnSpPr>
      <xdr:spPr>
        <a:xfrm>
          <a:off x="3987800" y="128943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20320</xdr:rowOff>
    </xdr:from>
    <xdr:to>
      <xdr:col>19</xdr:col>
      <xdr:colOff>187325</xdr:colOff>
      <xdr:row>75</xdr:row>
      <xdr:rowOff>35560</xdr:rowOff>
    </xdr:to>
    <xdr:cxnSp macro="">
      <xdr:nvCxnSpPr>
        <xdr:cNvPr id="372" name="直線コネクタ 371"/>
        <xdr:cNvCxnSpPr/>
      </xdr:nvCxnSpPr>
      <xdr:spPr>
        <a:xfrm>
          <a:off x="3098800" y="12879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20320</xdr:rowOff>
    </xdr:from>
    <xdr:to>
      <xdr:col>15</xdr:col>
      <xdr:colOff>98425</xdr:colOff>
      <xdr:row>75</xdr:row>
      <xdr:rowOff>33655</xdr:rowOff>
    </xdr:to>
    <xdr:cxnSp macro="">
      <xdr:nvCxnSpPr>
        <xdr:cNvPr id="375" name="直線コネクタ 374"/>
        <xdr:cNvCxnSpPr/>
      </xdr:nvCxnSpPr>
      <xdr:spPr>
        <a:xfrm flipV="1">
          <a:off x="2209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35560</xdr:rowOff>
    </xdr:to>
    <xdr:cxnSp macro="">
      <xdr:nvCxnSpPr>
        <xdr:cNvPr id="378" name="直線コネクタ 377"/>
        <xdr:cNvCxnSpPr/>
      </xdr:nvCxnSpPr>
      <xdr:spPr>
        <a:xfrm flipV="1">
          <a:off x="1320800" y="12892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88" name="楕円 387"/>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89" name="公債費該当値テキスト"/>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90" name="楕円 389"/>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71137</xdr:rowOff>
    </xdr:from>
    <xdr:ext cx="736600" cy="259045"/>
    <xdr:sp macro="" textlink="">
      <xdr:nvSpPr>
        <xdr:cNvPr id="391" name="テキスト ボックス 390"/>
        <xdr:cNvSpPr txBox="1"/>
      </xdr:nvSpPr>
      <xdr:spPr>
        <a:xfrm>
          <a:off x="3606800" y="129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2" name="楕円 391"/>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93" name="テキスト ボックス 392"/>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4" name="楕円 393"/>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5" name="テキスト ボックス 394"/>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6" name="楕円 395"/>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7" name="テキスト ボックス 396"/>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公債費以外の負担割合は、人件費、扶助費は類似団体平均を下回っているものの、高水準で移行見込みの補助費等の負担割合が高くなっている。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今後は、人口減少等により一般財源の確保が困難になると見込まれるなか、できる限り経常経費の削減に努め、公営企業等へ効率のよい運営を求める。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65278</xdr:rowOff>
    </xdr:to>
    <xdr:cxnSp macro="">
      <xdr:nvCxnSpPr>
        <xdr:cNvPr id="428" name="直線コネクタ 427"/>
        <xdr:cNvCxnSpPr/>
      </xdr:nvCxnSpPr>
      <xdr:spPr>
        <a:xfrm flipV="1">
          <a:off x="15671800" y="132486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77</xdr:row>
      <xdr:rowOff>65278</xdr:rowOff>
    </xdr:to>
    <xdr:cxnSp macro="">
      <xdr:nvCxnSpPr>
        <xdr:cNvPr id="431" name="直線コネクタ 430"/>
        <xdr:cNvCxnSpPr/>
      </xdr:nvCxnSpPr>
      <xdr:spPr>
        <a:xfrm>
          <a:off x="14782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88137</xdr:rowOff>
    </xdr:to>
    <xdr:cxnSp macro="">
      <xdr:nvCxnSpPr>
        <xdr:cNvPr id="434" name="直線コネクタ 433"/>
        <xdr:cNvCxnSpPr/>
      </xdr:nvCxnSpPr>
      <xdr:spPr>
        <a:xfrm flipV="1">
          <a:off x="13893800" y="131023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106426</xdr:rowOff>
    </xdr:to>
    <xdr:cxnSp macro="">
      <xdr:nvCxnSpPr>
        <xdr:cNvPr id="437" name="直線コネクタ 436"/>
        <xdr:cNvCxnSpPr/>
      </xdr:nvCxnSpPr>
      <xdr:spPr>
        <a:xfrm flipV="1">
          <a:off x="13004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7" name="楕円 446"/>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8"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9" name="楕円 448"/>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0" name="テキスト ボックス 449"/>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1" name="楕円 450"/>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52" name="テキスト ボックス 451"/>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3" name="楕円 452"/>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4" name="テキスト ボックス 453"/>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5" name="楕円 454"/>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6" name="テキスト ボックス 455"/>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110051</xdr:rowOff>
    </xdr:from>
    <xdr:to>
      <xdr:col>29</xdr:col>
      <xdr:colOff>127000</xdr:colOff>
      <xdr:row>13</xdr:row>
      <xdr:rowOff>147465</xdr:rowOff>
    </xdr:to>
    <xdr:cxnSp macro="">
      <xdr:nvCxnSpPr>
        <xdr:cNvPr id="52" name="直線コネクタ 51"/>
        <xdr:cNvCxnSpPr/>
      </xdr:nvCxnSpPr>
      <xdr:spPr bwMode="auto">
        <a:xfrm flipV="1">
          <a:off x="5003800" y="2215076"/>
          <a:ext cx="647700" cy="208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147465</xdr:rowOff>
    </xdr:from>
    <xdr:to>
      <xdr:col>26</xdr:col>
      <xdr:colOff>50800</xdr:colOff>
      <xdr:row>14</xdr:row>
      <xdr:rowOff>34559</xdr:rowOff>
    </xdr:to>
    <xdr:cxnSp macro="">
      <xdr:nvCxnSpPr>
        <xdr:cNvPr id="55" name="直線コネクタ 54"/>
        <xdr:cNvCxnSpPr/>
      </xdr:nvCxnSpPr>
      <xdr:spPr bwMode="auto">
        <a:xfrm flipV="1">
          <a:off x="4305300" y="2423940"/>
          <a:ext cx="698500" cy="5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132040</xdr:rowOff>
    </xdr:from>
    <xdr:to>
      <xdr:col>22</xdr:col>
      <xdr:colOff>114300</xdr:colOff>
      <xdr:row>14</xdr:row>
      <xdr:rowOff>34559</xdr:rowOff>
    </xdr:to>
    <xdr:cxnSp macro="">
      <xdr:nvCxnSpPr>
        <xdr:cNvPr id="58" name="直線コネクタ 57"/>
        <xdr:cNvCxnSpPr/>
      </xdr:nvCxnSpPr>
      <xdr:spPr bwMode="auto">
        <a:xfrm>
          <a:off x="3606800" y="2408515"/>
          <a:ext cx="698500" cy="73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132040</xdr:rowOff>
    </xdr:from>
    <xdr:to>
      <xdr:col>18</xdr:col>
      <xdr:colOff>177800</xdr:colOff>
      <xdr:row>14</xdr:row>
      <xdr:rowOff>122167</xdr:rowOff>
    </xdr:to>
    <xdr:cxnSp macro="">
      <xdr:nvCxnSpPr>
        <xdr:cNvPr id="61" name="直線コネクタ 60"/>
        <xdr:cNvCxnSpPr/>
      </xdr:nvCxnSpPr>
      <xdr:spPr bwMode="auto">
        <a:xfrm flipV="1">
          <a:off x="2908300" y="2408515"/>
          <a:ext cx="698500" cy="16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59251</xdr:rowOff>
    </xdr:from>
    <xdr:to>
      <xdr:col>29</xdr:col>
      <xdr:colOff>177800</xdr:colOff>
      <xdr:row>12</xdr:row>
      <xdr:rowOff>160851</xdr:rowOff>
    </xdr:to>
    <xdr:sp macro="" textlink="">
      <xdr:nvSpPr>
        <xdr:cNvPr id="71" name="楕円 70"/>
        <xdr:cNvSpPr/>
      </xdr:nvSpPr>
      <xdr:spPr bwMode="auto">
        <a:xfrm>
          <a:off x="5600700" y="216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139278</xdr:rowOff>
    </xdr:from>
    <xdr:ext cx="762000" cy="259045"/>
    <xdr:sp macro="" textlink="">
      <xdr:nvSpPr>
        <xdr:cNvPr id="72" name="人口1人当たり決算額の推移該当値テキスト130"/>
        <xdr:cNvSpPr txBox="1"/>
      </xdr:nvSpPr>
      <xdr:spPr>
        <a:xfrm>
          <a:off x="5740400" y="20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96665</xdr:rowOff>
    </xdr:from>
    <xdr:to>
      <xdr:col>26</xdr:col>
      <xdr:colOff>101600</xdr:colOff>
      <xdr:row>14</xdr:row>
      <xdr:rowOff>26815</xdr:rowOff>
    </xdr:to>
    <xdr:sp macro="" textlink="">
      <xdr:nvSpPr>
        <xdr:cNvPr id="73" name="楕円 72"/>
        <xdr:cNvSpPr/>
      </xdr:nvSpPr>
      <xdr:spPr bwMode="auto">
        <a:xfrm>
          <a:off x="4953000" y="237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36992</xdr:rowOff>
    </xdr:from>
    <xdr:ext cx="736600" cy="259045"/>
    <xdr:sp macro="" textlink="">
      <xdr:nvSpPr>
        <xdr:cNvPr id="74" name="テキスト ボックス 73"/>
        <xdr:cNvSpPr txBox="1"/>
      </xdr:nvSpPr>
      <xdr:spPr>
        <a:xfrm>
          <a:off x="4622800" y="21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155209</xdr:rowOff>
    </xdr:from>
    <xdr:to>
      <xdr:col>22</xdr:col>
      <xdr:colOff>165100</xdr:colOff>
      <xdr:row>14</xdr:row>
      <xdr:rowOff>85359</xdr:rowOff>
    </xdr:to>
    <xdr:sp macro="" textlink="">
      <xdr:nvSpPr>
        <xdr:cNvPr id="75" name="楕円 74"/>
        <xdr:cNvSpPr/>
      </xdr:nvSpPr>
      <xdr:spPr bwMode="auto">
        <a:xfrm>
          <a:off x="4254500" y="243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95536</xdr:rowOff>
    </xdr:from>
    <xdr:ext cx="762000" cy="259045"/>
    <xdr:sp macro="" textlink="">
      <xdr:nvSpPr>
        <xdr:cNvPr id="76" name="テキスト ボックス 75"/>
        <xdr:cNvSpPr txBox="1"/>
      </xdr:nvSpPr>
      <xdr:spPr>
        <a:xfrm>
          <a:off x="3924300" y="220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81240</xdr:rowOff>
    </xdr:from>
    <xdr:to>
      <xdr:col>19</xdr:col>
      <xdr:colOff>38100</xdr:colOff>
      <xdr:row>14</xdr:row>
      <xdr:rowOff>11390</xdr:rowOff>
    </xdr:to>
    <xdr:sp macro="" textlink="">
      <xdr:nvSpPr>
        <xdr:cNvPr id="77" name="楕円 76"/>
        <xdr:cNvSpPr/>
      </xdr:nvSpPr>
      <xdr:spPr bwMode="auto">
        <a:xfrm>
          <a:off x="3556000" y="23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21567</xdr:rowOff>
    </xdr:from>
    <xdr:ext cx="762000" cy="259045"/>
    <xdr:sp macro="" textlink="">
      <xdr:nvSpPr>
        <xdr:cNvPr id="78" name="テキスト ボックス 77"/>
        <xdr:cNvSpPr txBox="1"/>
      </xdr:nvSpPr>
      <xdr:spPr>
        <a:xfrm>
          <a:off x="3225800" y="21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71367</xdr:rowOff>
    </xdr:from>
    <xdr:to>
      <xdr:col>15</xdr:col>
      <xdr:colOff>101600</xdr:colOff>
      <xdr:row>15</xdr:row>
      <xdr:rowOff>1517</xdr:rowOff>
    </xdr:to>
    <xdr:sp macro="" textlink="">
      <xdr:nvSpPr>
        <xdr:cNvPr id="79" name="楕円 78"/>
        <xdr:cNvSpPr/>
      </xdr:nvSpPr>
      <xdr:spPr bwMode="auto">
        <a:xfrm>
          <a:off x="2857500" y="251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11694</xdr:rowOff>
    </xdr:from>
    <xdr:ext cx="762000" cy="259045"/>
    <xdr:sp macro="" textlink="">
      <xdr:nvSpPr>
        <xdr:cNvPr id="80" name="テキスト ボックス 79"/>
        <xdr:cNvSpPr txBox="1"/>
      </xdr:nvSpPr>
      <xdr:spPr>
        <a:xfrm>
          <a:off x="2527300" y="228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251097</xdr:rowOff>
    </xdr:from>
    <xdr:to>
      <xdr:col>29</xdr:col>
      <xdr:colOff>127000</xdr:colOff>
      <xdr:row>37</xdr:row>
      <xdr:rowOff>279068</xdr:rowOff>
    </xdr:to>
    <xdr:cxnSp macro="">
      <xdr:nvCxnSpPr>
        <xdr:cNvPr id="116" name="直線コネクタ 115"/>
        <xdr:cNvCxnSpPr/>
      </xdr:nvCxnSpPr>
      <xdr:spPr bwMode="auto">
        <a:xfrm flipV="1">
          <a:off x="5003800" y="7375797"/>
          <a:ext cx="6477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279068</xdr:rowOff>
    </xdr:from>
    <xdr:to>
      <xdr:col>26</xdr:col>
      <xdr:colOff>50800</xdr:colOff>
      <xdr:row>37</xdr:row>
      <xdr:rowOff>300066</xdr:rowOff>
    </xdr:to>
    <xdr:cxnSp macro="">
      <xdr:nvCxnSpPr>
        <xdr:cNvPr id="119" name="直線コネクタ 118"/>
        <xdr:cNvCxnSpPr/>
      </xdr:nvCxnSpPr>
      <xdr:spPr bwMode="auto">
        <a:xfrm flipV="1">
          <a:off x="4305300" y="7403768"/>
          <a:ext cx="698500" cy="2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300066</xdr:rowOff>
    </xdr:from>
    <xdr:to>
      <xdr:col>22</xdr:col>
      <xdr:colOff>114300</xdr:colOff>
      <xdr:row>37</xdr:row>
      <xdr:rowOff>311849</xdr:rowOff>
    </xdr:to>
    <xdr:cxnSp macro="">
      <xdr:nvCxnSpPr>
        <xdr:cNvPr id="122" name="直線コネクタ 121"/>
        <xdr:cNvCxnSpPr/>
      </xdr:nvCxnSpPr>
      <xdr:spPr bwMode="auto">
        <a:xfrm flipV="1">
          <a:off x="3606800" y="7424766"/>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311849</xdr:rowOff>
    </xdr:from>
    <xdr:to>
      <xdr:col>18</xdr:col>
      <xdr:colOff>177800</xdr:colOff>
      <xdr:row>37</xdr:row>
      <xdr:rowOff>326473</xdr:rowOff>
    </xdr:to>
    <xdr:cxnSp macro="">
      <xdr:nvCxnSpPr>
        <xdr:cNvPr id="125" name="直線コネクタ 124"/>
        <xdr:cNvCxnSpPr/>
      </xdr:nvCxnSpPr>
      <xdr:spPr bwMode="auto">
        <a:xfrm flipV="1">
          <a:off x="2908300" y="7436549"/>
          <a:ext cx="698500" cy="14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200297</xdr:rowOff>
    </xdr:from>
    <xdr:to>
      <xdr:col>29</xdr:col>
      <xdr:colOff>177800</xdr:colOff>
      <xdr:row>37</xdr:row>
      <xdr:rowOff>301897</xdr:rowOff>
    </xdr:to>
    <xdr:sp macro="" textlink="">
      <xdr:nvSpPr>
        <xdr:cNvPr id="135" name="楕円 134"/>
        <xdr:cNvSpPr/>
      </xdr:nvSpPr>
      <xdr:spPr bwMode="auto">
        <a:xfrm>
          <a:off x="5600700" y="732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45374</xdr:rowOff>
    </xdr:from>
    <xdr:ext cx="762000" cy="259045"/>
    <xdr:sp macro="" textlink="">
      <xdr:nvSpPr>
        <xdr:cNvPr id="136" name="人口1人当たり決算額の推移該当値テキスト445"/>
        <xdr:cNvSpPr txBox="1"/>
      </xdr:nvSpPr>
      <xdr:spPr>
        <a:xfrm>
          <a:off x="5740400" y="717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228268</xdr:rowOff>
    </xdr:from>
    <xdr:to>
      <xdr:col>26</xdr:col>
      <xdr:colOff>101600</xdr:colOff>
      <xdr:row>37</xdr:row>
      <xdr:rowOff>329868</xdr:rowOff>
    </xdr:to>
    <xdr:sp macro="" textlink="">
      <xdr:nvSpPr>
        <xdr:cNvPr id="137" name="楕円 136"/>
        <xdr:cNvSpPr/>
      </xdr:nvSpPr>
      <xdr:spPr bwMode="auto">
        <a:xfrm>
          <a:off x="4953000" y="735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168595</xdr:rowOff>
    </xdr:from>
    <xdr:ext cx="736600" cy="259045"/>
    <xdr:sp macro="" textlink="">
      <xdr:nvSpPr>
        <xdr:cNvPr id="138" name="テキスト ボックス 137"/>
        <xdr:cNvSpPr txBox="1"/>
      </xdr:nvSpPr>
      <xdr:spPr>
        <a:xfrm>
          <a:off x="4622800" y="7121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249266</xdr:rowOff>
    </xdr:from>
    <xdr:to>
      <xdr:col>22</xdr:col>
      <xdr:colOff>165100</xdr:colOff>
      <xdr:row>38</xdr:row>
      <xdr:rowOff>7966</xdr:rowOff>
    </xdr:to>
    <xdr:sp macro="" textlink="">
      <xdr:nvSpPr>
        <xdr:cNvPr id="139" name="楕円 138"/>
        <xdr:cNvSpPr/>
      </xdr:nvSpPr>
      <xdr:spPr bwMode="auto">
        <a:xfrm>
          <a:off x="4254500" y="73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18143</xdr:rowOff>
    </xdr:from>
    <xdr:ext cx="762000" cy="259045"/>
    <xdr:sp macro="" textlink="">
      <xdr:nvSpPr>
        <xdr:cNvPr id="140" name="テキスト ボックス 139"/>
        <xdr:cNvSpPr txBox="1"/>
      </xdr:nvSpPr>
      <xdr:spPr>
        <a:xfrm>
          <a:off x="3924300" y="714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261049</xdr:rowOff>
    </xdr:from>
    <xdr:to>
      <xdr:col>19</xdr:col>
      <xdr:colOff>38100</xdr:colOff>
      <xdr:row>38</xdr:row>
      <xdr:rowOff>19749</xdr:rowOff>
    </xdr:to>
    <xdr:sp macro="" textlink="">
      <xdr:nvSpPr>
        <xdr:cNvPr id="141" name="楕円 140"/>
        <xdr:cNvSpPr/>
      </xdr:nvSpPr>
      <xdr:spPr bwMode="auto">
        <a:xfrm>
          <a:off x="3556000" y="738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29926</xdr:rowOff>
    </xdr:from>
    <xdr:ext cx="762000" cy="259045"/>
    <xdr:sp macro="" textlink="">
      <xdr:nvSpPr>
        <xdr:cNvPr id="142" name="テキスト ボックス 141"/>
        <xdr:cNvSpPr txBox="1"/>
      </xdr:nvSpPr>
      <xdr:spPr>
        <a:xfrm>
          <a:off x="3225800" y="715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275673</xdr:rowOff>
    </xdr:from>
    <xdr:to>
      <xdr:col>15</xdr:col>
      <xdr:colOff>101600</xdr:colOff>
      <xdr:row>38</xdr:row>
      <xdr:rowOff>34373</xdr:rowOff>
    </xdr:to>
    <xdr:sp macro="" textlink="">
      <xdr:nvSpPr>
        <xdr:cNvPr id="143" name="楕円 142"/>
        <xdr:cNvSpPr/>
      </xdr:nvSpPr>
      <xdr:spPr bwMode="auto">
        <a:xfrm>
          <a:off x="2857500" y="740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44550</xdr:rowOff>
    </xdr:from>
    <xdr:ext cx="762000" cy="259045"/>
    <xdr:sp macro="" textlink="">
      <xdr:nvSpPr>
        <xdr:cNvPr id="144" name="テキスト ボックス 143"/>
        <xdr:cNvSpPr txBox="1"/>
      </xdr:nvSpPr>
      <xdr:spPr>
        <a:xfrm>
          <a:off x="2527300" y="716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124602</xdr:rowOff>
    </xdr:from>
    <xdr:to>
      <xdr:col>24</xdr:col>
      <xdr:colOff>63500</xdr:colOff>
      <xdr:row>34</xdr:row>
      <xdr:rowOff>31355</xdr:rowOff>
    </xdr:to>
    <xdr:cxnSp macro="">
      <xdr:nvCxnSpPr>
        <xdr:cNvPr id="63" name="直線コネクタ 62"/>
        <xdr:cNvCxnSpPr/>
      </xdr:nvCxnSpPr>
      <xdr:spPr>
        <a:xfrm flipV="1">
          <a:off x="3797300" y="5782452"/>
          <a:ext cx="8382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7765</xdr:rowOff>
    </xdr:from>
    <xdr:to>
      <xdr:col>19</xdr:col>
      <xdr:colOff>177800</xdr:colOff>
      <xdr:row>34</xdr:row>
      <xdr:rowOff>31355</xdr:rowOff>
    </xdr:to>
    <xdr:cxnSp macro="">
      <xdr:nvCxnSpPr>
        <xdr:cNvPr id="66" name="直線コネクタ 65"/>
        <xdr:cNvCxnSpPr/>
      </xdr:nvCxnSpPr>
      <xdr:spPr>
        <a:xfrm>
          <a:off x="2908300" y="5837065"/>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xdr:rowOff>
    </xdr:from>
    <xdr:to>
      <xdr:col>15</xdr:col>
      <xdr:colOff>50800</xdr:colOff>
      <xdr:row>34</xdr:row>
      <xdr:rowOff>93457</xdr:rowOff>
    </xdr:to>
    <xdr:cxnSp macro="">
      <xdr:nvCxnSpPr>
        <xdr:cNvPr id="69" name="直線コネクタ 68"/>
        <xdr:cNvCxnSpPr/>
      </xdr:nvCxnSpPr>
      <xdr:spPr>
        <a:xfrm flipV="1">
          <a:off x="2019300" y="5837065"/>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93457</xdr:rowOff>
    </xdr:from>
    <xdr:to>
      <xdr:col>10</xdr:col>
      <xdr:colOff>114300</xdr:colOff>
      <xdr:row>36</xdr:row>
      <xdr:rowOff>98661</xdr:rowOff>
    </xdr:to>
    <xdr:cxnSp macro="">
      <xdr:nvCxnSpPr>
        <xdr:cNvPr id="72" name="直線コネクタ 71"/>
        <xdr:cNvCxnSpPr/>
      </xdr:nvCxnSpPr>
      <xdr:spPr>
        <a:xfrm flipV="1">
          <a:off x="1130300" y="5922757"/>
          <a:ext cx="889000" cy="3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73802</xdr:rowOff>
    </xdr:from>
    <xdr:to>
      <xdr:col>24</xdr:col>
      <xdr:colOff>114300</xdr:colOff>
      <xdr:row>34</xdr:row>
      <xdr:rowOff>3952</xdr:rowOff>
    </xdr:to>
    <xdr:sp macro="" textlink="">
      <xdr:nvSpPr>
        <xdr:cNvPr id="82" name="楕円 81"/>
        <xdr:cNvSpPr/>
      </xdr:nvSpPr>
      <xdr:spPr>
        <a:xfrm>
          <a:off x="4584700" y="5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96679</xdr:rowOff>
    </xdr:from>
    <xdr:ext cx="599010" cy="259045"/>
    <xdr:sp macro="" textlink="">
      <xdr:nvSpPr>
        <xdr:cNvPr id="83" name="人件費該当値テキスト"/>
        <xdr:cNvSpPr txBox="1"/>
      </xdr:nvSpPr>
      <xdr:spPr>
        <a:xfrm>
          <a:off x="4686300" y="55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152005</xdr:rowOff>
    </xdr:from>
    <xdr:to>
      <xdr:col>20</xdr:col>
      <xdr:colOff>38100</xdr:colOff>
      <xdr:row>34</xdr:row>
      <xdr:rowOff>82155</xdr:rowOff>
    </xdr:to>
    <xdr:sp macro="" textlink="">
      <xdr:nvSpPr>
        <xdr:cNvPr id="84" name="楕円 83"/>
        <xdr:cNvSpPr/>
      </xdr:nvSpPr>
      <xdr:spPr>
        <a:xfrm>
          <a:off x="3746500" y="5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98682</xdr:rowOff>
    </xdr:from>
    <xdr:ext cx="599010" cy="259045"/>
    <xdr:sp macro="" textlink="">
      <xdr:nvSpPr>
        <xdr:cNvPr id="85" name="テキスト ボックス 84"/>
        <xdr:cNvSpPr txBox="1"/>
      </xdr:nvSpPr>
      <xdr:spPr>
        <a:xfrm>
          <a:off x="3497795" y="5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128415</xdr:rowOff>
    </xdr:from>
    <xdr:to>
      <xdr:col>15</xdr:col>
      <xdr:colOff>101600</xdr:colOff>
      <xdr:row>34</xdr:row>
      <xdr:rowOff>58565</xdr:rowOff>
    </xdr:to>
    <xdr:sp macro="" textlink="">
      <xdr:nvSpPr>
        <xdr:cNvPr id="86" name="楕円 85"/>
        <xdr:cNvSpPr/>
      </xdr:nvSpPr>
      <xdr:spPr>
        <a:xfrm>
          <a:off x="2857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75092</xdr:rowOff>
    </xdr:from>
    <xdr:ext cx="599010" cy="259045"/>
    <xdr:sp macro="" textlink="">
      <xdr:nvSpPr>
        <xdr:cNvPr id="87" name="テキスト ボックス 86"/>
        <xdr:cNvSpPr txBox="1"/>
      </xdr:nvSpPr>
      <xdr:spPr>
        <a:xfrm>
          <a:off x="2608795" y="556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42657</xdr:rowOff>
    </xdr:from>
    <xdr:to>
      <xdr:col>10</xdr:col>
      <xdr:colOff>165100</xdr:colOff>
      <xdr:row>34</xdr:row>
      <xdr:rowOff>144257</xdr:rowOff>
    </xdr:to>
    <xdr:sp macro="" textlink="">
      <xdr:nvSpPr>
        <xdr:cNvPr id="88" name="楕円 87"/>
        <xdr:cNvSpPr/>
      </xdr:nvSpPr>
      <xdr:spPr>
        <a:xfrm>
          <a:off x="1968500" y="58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160784</xdr:rowOff>
    </xdr:from>
    <xdr:ext cx="599010" cy="259045"/>
    <xdr:sp macro="" textlink="">
      <xdr:nvSpPr>
        <xdr:cNvPr id="89" name="テキスト ボックス 88"/>
        <xdr:cNvSpPr txBox="1"/>
      </xdr:nvSpPr>
      <xdr:spPr>
        <a:xfrm>
          <a:off x="1719795" y="56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47861</xdr:rowOff>
    </xdr:from>
    <xdr:to>
      <xdr:col>6</xdr:col>
      <xdr:colOff>38100</xdr:colOff>
      <xdr:row>36</xdr:row>
      <xdr:rowOff>149461</xdr:rowOff>
    </xdr:to>
    <xdr:sp macro="" textlink="">
      <xdr:nvSpPr>
        <xdr:cNvPr id="90" name="楕円 89"/>
        <xdr:cNvSpPr/>
      </xdr:nvSpPr>
      <xdr:spPr>
        <a:xfrm>
          <a:off x="1079500" y="62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165988</xdr:rowOff>
    </xdr:from>
    <xdr:ext cx="599010" cy="259045"/>
    <xdr:sp macro="" textlink="">
      <xdr:nvSpPr>
        <xdr:cNvPr id="91" name="テキスト ボックス 90"/>
        <xdr:cNvSpPr txBox="1"/>
      </xdr:nvSpPr>
      <xdr:spPr>
        <a:xfrm>
          <a:off x="830795" y="599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136482</xdr:rowOff>
    </xdr:from>
    <xdr:to>
      <xdr:col>24</xdr:col>
      <xdr:colOff>63500</xdr:colOff>
      <xdr:row>58</xdr:row>
      <xdr:rowOff>5917</xdr:rowOff>
    </xdr:to>
    <xdr:cxnSp macro="">
      <xdr:nvCxnSpPr>
        <xdr:cNvPr id="120" name="直線コネクタ 119"/>
        <xdr:cNvCxnSpPr/>
      </xdr:nvCxnSpPr>
      <xdr:spPr>
        <a:xfrm flipV="1">
          <a:off x="3797300" y="9737682"/>
          <a:ext cx="838200" cy="21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5917</xdr:rowOff>
    </xdr:from>
    <xdr:to>
      <xdr:col>19</xdr:col>
      <xdr:colOff>177800</xdr:colOff>
      <xdr:row>58</xdr:row>
      <xdr:rowOff>49719</xdr:rowOff>
    </xdr:to>
    <xdr:cxnSp macro="">
      <xdr:nvCxnSpPr>
        <xdr:cNvPr id="123" name="直線コネクタ 122"/>
        <xdr:cNvCxnSpPr/>
      </xdr:nvCxnSpPr>
      <xdr:spPr>
        <a:xfrm flipV="1">
          <a:off x="2908300" y="9950017"/>
          <a:ext cx="889000" cy="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49719</xdr:rowOff>
    </xdr:from>
    <xdr:to>
      <xdr:col>15</xdr:col>
      <xdr:colOff>50800</xdr:colOff>
      <xdr:row>58</xdr:row>
      <xdr:rowOff>67987</xdr:rowOff>
    </xdr:to>
    <xdr:cxnSp macro="">
      <xdr:nvCxnSpPr>
        <xdr:cNvPr id="126" name="直線コネクタ 125"/>
        <xdr:cNvCxnSpPr/>
      </xdr:nvCxnSpPr>
      <xdr:spPr>
        <a:xfrm flipV="1">
          <a:off x="2019300" y="9993819"/>
          <a:ext cx="889000" cy="1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27309</xdr:rowOff>
    </xdr:from>
    <xdr:to>
      <xdr:col>10</xdr:col>
      <xdr:colOff>114300</xdr:colOff>
      <xdr:row>58</xdr:row>
      <xdr:rowOff>67987</xdr:rowOff>
    </xdr:to>
    <xdr:cxnSp macro="">
      <xdr:nvCxnSpPr>
        <xdr:cNvPr id="129" name="直線コネクタ 128"/>
        <xdr:cNvCxnSpPr/>
      </xdr:nvCxnSpPr>
      <xdr:spPr>
        <a:xfrm>
          <a:off x="1130300" y="9971409"/>
          <a:ext cx="8890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85682</xdr:rowOff>
    </xdr:from>
    <xdr:to>
      <xdr:col>24</xdr:col>
      <xdr:colOff>114300</xdr:colOff>
      <xdr:row>57</xdr:row>
      <xdr:rowOff>15832</xdr:rowOff>
    </xdr:to>
    <xdr:sp macro="" textlink="">
      <xdr:nvSpPr>
        <xdr:cNvPr id="139" name="楕円 138"/>
        <xdr:cNvSpPr/>
      </xdr:nvSpPr>
      <xdr:spPr>
        <a:xfrm>
          <a:off x="4584700" y="96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108559</xdr:rowOff>
    </xdr:from>
    <xdr:ext cx="599010" cy="259045"/>
    <xdr:sp macro="" textlink="">
      <xdr:nvSpPr>
        <xdr:cNvPr id="140" name="物件費該当値テキスト"/>
        <xdr:cNvSpPr txBox="1"/>
      </xdr:nvSpPr>
      <xdr:spPr>
        <a:xfrm>
          <a:off x="4686300" y="953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126567</xdr:rowOff>
    </xdr:from>
    <xdr:to>
      <xdr:col>20</xdr:col>
      <xdr:colOff>38100</xdr:colOff>
      <xdr:row>58</xdr:row>
      <xdr:rowOff>56717</xdr:rowOff>
    </xdr:to>
    <xdr:sp macro="" textlink="">
      <xdr:nvSpPr>
        <xdr:cNvPr id="141" name="楕円 140"/>
        <xdr:cNvSpPr/>
      </xdr:nvSpPr>
      <xdr:spPr>
        <a:xfrm>
          <a:off x="3746500" y="98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73244</xdr:rowOff>
    </xdr:from>
    <xdr:ext cx="599010" cy="259045"/>
    <xdr:sp macro="" textlink="">
      <xdr:nvSpPr>
        <xdr:cNvPr id="142" name="テキスト ボックス 141"/>
        <xdr:cNvSpPr txBox="1"/>
      </xdr:nvSpPr>
      <xdr:spPr>
        <a:xfrm>
          <a:off x="3497795" y="967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170369</xdr:rowOff>
    </xdr:from>
    <xdr:to>
      <xdr:col>15</xdr:col>
      <xdr:colOff>101600</xdr:colOff>
      <xdr:row>58</xdr:row>
      <xdr:rowOff>100519</xdr:rowOff>
    </xdr:to>
    <xdr:sp macro="" textlink="">
      <xdr:nvSpPr>
        <xdr:cNvPr id="143" name="楕円 142"/>
        <xdr:cNvSpPr/>
      </xdr:nvSpPr>
      <xdr:spPr>
        <a:xfrm>
          <a:off x="2857500" y="99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91646</xdr:rowOff>
    </xdr:from>
    <xdr:ext cx="534377" cy="259045"/>
    <xdr:sp macro="" textlink="">
      <xdr:nvSpPr>
        <xdr:cNvPr id="144" name="テキスト ボックス 143"/>
        <xdr:cNvSpPr txBox="1"/>
      </xdr:nvSpPr>
      <xdr:spPr>
        <a:xfrm>
          <a:off x="2641111" y="100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17187</xdr:rowOff>
    </xdr:from>
    <xdr:to>
      <xdr:col>10</xdr:col>
      <xdr:colOff>165100</xdr:colOff>
      <xdr:row>58</xdr:row>
      <xdr:rowOff>118787</xdr:rowOff>
    </xdr:to>
    <xdr:sp macro="" textlink="">
      <xdr:nvSpPr>
        <xdr:cNvPr id="145" name="楕円 144"/>
        <xdr:cNvSpPr/>
      </xdr:nvSpPr>
      <xdr:spPr>
        <a:xfrm>
          <a:off x="1968500" y="99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109914</xdr:rowOff>
    </xdr:from>
    <xdr:ext cx="534377" cy="259045"/>
    <xdr:sp macro="" textlink="">
      <xdr:nvSpPr>
        <xdr:cNvPr id="146" name="テキスト ボックス 145"/>
        <xdr:cNvSpPr txBox="1"/>
      </xdr:nvSpPr>
      <xdr:spPr>
        <a:xfrm>
          <a:off x="1752111" y="1005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147959</xdr:rowOff>
    </xdr:from>
    <xdr:to>
      <xdr:col>6</xdr:col>
      <xdr:colOff>38100</xdr:colOff>
      <xdr:row>58</xdr:row>
      <xdr:rowOff>78109</xdr:rowOff>
    </xdr:to>
    <xdr:sp macro="" textlink="">
      <xdr:nvSpPr>
        <xdr:cNvPr id="147" name="楕円 146"/>
        <xdr:cNvSpPr/>
      </xdr:nvSpPr>
      <xdr:spPr>
        <a:xfrm>
          <a:off x="1079500" y="99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94636</xdr:rowOff>
    </xdr:from>
    <xdr:ext cx="534377" cy="259045"/>
    <xdr:sp macro="" textlink="">
      <xdr:nvSpPr>
        <xdr:cNvPr id="148" name="テキスト ボックス 147"/>
        <xdr:cNvSpPr txBox="1"/>
      </xdr:nvSpPr>
      <xdr:spPr>
        <a:xfrm>
          <a:off x="863111" y="96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79217</xdr:rowOff>
    </xdr:from>
    <xdr:to>
      <xdr:col>24</xdr:col>
      <xdr:colOff>63500</xdr:colOff>
      <xdr:row>76</xdr:row>
      <xdr:rowOff>165588</xdr:rowOff>
    </xdr:to>
    <xdr:cxnSp macro="">
      <xdr:nvCxnSpPr>
        <xdr:cNvPr id="177" name="直線コネクタ 176"/>
        <xdr:cNvCxnSpPr/>
      </xdr:nvCxnSpPr>
      <xdr:spPr>
        <a:xfrm>
          <a:off x="3797300" y="13109417"/>
          <a:ext cx="838200" cy="8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79217</xdr:rowOff>
    </xdr:from>
    <xdr:to>
      <xdr:col>19</xdr:col>
      <xdr:colOff>177800</xdr:colOff>
      <xdr:row>77</xdr:row>
      <xdr:rowOff>25591</xdr:rowOff>
    </xdr:to>
    <xdr:cxnSp macro="">
      <xdr:nvCxnSpPr>
        <xdr:cNvPr id="180" name="直線コネクタ 179"/>
        <xdr:cNvCxnSpPr/>
      </xdr:nvCxnSpPr>
      <xdr:spPr>
        <a:xfrm flipV="1">
          <a:off x="2908300" y="13109417"/>
          <a:ext cx="889000" cy="1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88170</xdr:rowOff>
    </xdr:from>
    <xdr:to>
      <xdr:col>15</xdr:col>
      <xdr:colOff>50800</xdr:colOff>
      <xdr:row>77</xdr:row>
      <xdr:rowOff>25591</xdr:rowOff>
    </xdr:to>
    <xdr:cxnSp macro="">
      <xdr:nvCxnSpPr>
        <xdr:cNvPr id="183" name="直線コネクタ 182"/>
        <xdr:cNvCxnSpPr/>
      </xdr:nvCxnSpPr>
      <xdr:spPr>
        <a:xfrm>
          <a:off x="2019300" y="13118370"/>
          <a:ext cx="889000" cy="10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88170</xdr:rowOff>
    </xdr:from>
    <xdr:to>
      <xdr:col>10</xdr:col>
      <xdr:colOff>114300</xdr:colOff>
      <xdr:row>77</xdr:row>
      <xdr:rowOff>142787</xdr:rowOff>
    </xdr:to>
    <xdr:cxnSp macro="">
      <xdr:nvCxnSpPr>
        <xdr:cNvPr id="186" name="直線コネクタ 185"/>
        <xdr:cNvCxnSpPr/>
      </xdr:nvCxnSpPr>
      <xdr:spPr>
        <a:xfrm flipV="1">
          <a:off x="1130300" y="13118370"/>
          <a:ext cx="889000" cy="2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114788</xdr:rowOff>
    </xdr:from>
    <xdr:to>
      <xdr:col>24</xdr:col>
      <xdr:colOff>114300</xdr:colOff>
      <xdr:row>77</xdr:row>
      <xdr:rowOff>44938</xdr:rowOff>
    </xdr:to>
    <xdr:sp macro="" textlink="">
      <xdr:nvSpPr>
        <xdr:cNvPr id="196" name="楕円 195"/>
        <xdr:cNvSpPr/>
      </xdr:nvSpPr>
      <xdr:spPr>
        <a:xfrm>
          <a:off x="4584700" y="131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137665</xdr:rowOff>
    </xdr:from>
    <xdr:ext cx="534377" cy="259045"/>
    <xdr:sp macro="" textlink="">
      <xdr:nvSpPr>
        <xdr:cNvPr id="197" name="維持補修費該当値テキスト"/>
        <xdr:cNvSpPr txBox="1"/>
      </xdr:nvSpPr>
      <xdr:spPr>
        <a:xfrm>
          <a:off x="4686300"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28417</xdr:rowOff>
    </xdr:from>
    <xdr:to>
      <xdr:col>20</xdr:col>
      <xdr:colOff>38100</xdr:colOff>
      <xdr:row>76</xdr:row>
      <xdr:rowOff>130017</xdr:rowOff>
    </xdr:to>
    <xdr:sp macro="" textlink="">
      <xdr:nvSpPr>
        <xdr:cNvPr id="198" name="楕円 197"/>
        <xdr:cNvSpPr/>
      </xdr:nvSpPr>
      <xdr:spPr>
        <a:xfrm>
          <a:off x="3746500" y="130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146543</xdr:rowOff>
    </xdr:from>
    <xdr:ext cx="534377" cy="259045"/>
    <xdr:sp macro="" textlink="">
      <xdr:nvSpPr>
        <xdr:cNvPr id="199" name="テキスト ボックス 198"/>
        <xdr:cNvSpPr txBox="1"/>
      </xdr:nvSpPr>
      <xdr:spPr>
        <a:xfrm>
          <a:off x="3530111" y="128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146241</xdr:rowOff>
    </xdr:from>
    <xdr:to>
      <xdr:col>15</xdr:col>
      <xdr:colOff>101600</xdr:colOff>
      <xdr:row>77</xdr:row>
      <xdr:rowOff>76391</xdr:rowOff>
    </xdr:to>
    <xdr:sp macro="" textlink="">
      <xdr:nvSpPr>
        <xdr:cNvPr id="200" name="楕円 199"/>
        <xdr:cNvSpPr/>
      </xdr:nvSpPr>
      <xdr:spPr>
        <a:xfrm>
          <a:off x="2857500" y="131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92918</xdr:rowOff>
    </xdr:from>
    <xdr:ext cx="534377" cy="259045"/>
    <xdr:sp macro="" textlink="">
      <xdr:nvSpPr>
        <xdr:cNvPr id="201" name="テキスト ボックス 200"/>
        <xdr:cNvSpPr txBox="1"/>
      </xdr:nvSpPr>
      <xdr:spPr>
        <a:xfrm>
          <a:off x="2641111" y="129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37370</xdr:rowOff>
    </xdr:from>
    <xdr:to>
      <xdr:col>10</xdr:col>
      <xdr:colOff>165100</xdr:colOff>
      <xdr:row>76</xdr:row>
      <xdr:rowOff>138970</xdr:rowOff>
    </xdr:to>
    <xdr:sp macro="" textlink="">
      <xdr:nvSpPr>
        <xdr:cNvPr id="202" name="楕円 201"/>
        <xdr:cNvSpPr/>
      </xdr:nvSpPr>
      <xdr:spPr>
        <a:xfrm>
          <a:off x="1968500" y="130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155497</xdr:rowOff>
    </xdr:from>
    <xdr:ext cx="534377" cy="259045"/>
    <xdr:sp macro="" textlink="">
      <xdr:nvSpPr>
        <xdr:cNvPr id="203" name="テキスト ボックス 202"/>
        <xdr:cNvSpPr txBox="1"/>
      </xdr:nvSpPr>
      <xdr:spPr>
        <a:xfrm>
          <a:off x="1752111" y="128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91987</xdr:rowOff>
    </xdr:from>
    <xdr:to>
      <xdr:col>6</xdr:col>
      <xdr:colOff>38100</xdr:colOff>
      <xdr:row>78</xdr:row>
      <xdr:rowOff>22137</xdr:rowOff>
    </xdr:to>
    <xdr:sp macro="" textlink="">
      <xdr:nvSpPr>
        <xdr:cNvPr id="204" name="楕円 203"/>
        <xdr:cNvSpPr/>
      </xdr:nvSpPr>
      <xdr:spPr>
        <a:xfrm>
          <a:off x="1079500" y="132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38664</xdr:rowOff>
    </xdr:from>
    <xdr:ext cx="534377" cy="259045"/>
    <xdr:sp macro="" textlink="">
      <xdr:nvSpPr>
        <xdr:cNvPr id="205" name="テキスト ボックス 204"/>
        <xdr:cNvSpPr txBox="1"/>
      </xdr:nvSpPr>
      <xdr:spPr>
        <a:xfrm>
          <a:off x="863111" y="130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44777</xdr:rowOff>
    </xdr:from>
    <xdr:to>
      <xdr:col>24</xdr:col>
      <xdr:colOff>63500</xdr:colOff>
      <xdr:row>98</xdr:row>
      <xdr:rowOff>77040</xdr:rowOff>
    </xdr:to>
    <xdr:cxnSp macro="">
      <xdr:nvCxnSpPr>
        <xdr:cNvPr id="235" name="直線コネクタ 234"/>
        <xdr:cNvCxnSpPr/>
      </xdr:nvCxnSpPr>
      <xdr:spPr>
        <a:xfrm flipV="1">
          <a:off x="3797300" y="16846877"/>
          <a:ext cx="8382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77040</xdr:rowOff>
    </xdr:from>
    <xdr:to>
      <xdr:col>19</xdr:col>
      <xdr:colOff>177800</xdr:colOff>
      <xdr:row>99</xdr:row>
      <xdr:rowOff>445</xdr:rowOff>
    </xdr:to>
    <xdr:cxnSp macro="">
      <xdr:nvCxnSpPr>
        <xdr:cNvPr id="238" name="直線コネクタ 237"/>
        <xdr:cNvCxnSpPr/>
      </xdr:nvCxnSpPr>
      <xdr:spPr>
        <a:xfrm flipV="1">
          <a:off x="2908300" y="16879140"/>
          <a:ext cx="889000" cy="9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167985</xdr:rowOff>
    </xdr:from>
    <xdr:to>
      <xdr:col>15</xdr:col>
      <xdr:colOff>50800</xdr:colOff>
      <xdr:row>99</xdr:row>
      <xdr:rowOff>445</xdr:rowOff>
    </xdr:to>
    <xdr:cxnSp macro="">
      <xdr:nvCxnSpPr>
        <xdr:cNvPr id="241" name="直線コネクタ 240"/>
        <xdr:cNvCxnSpPr/>
      </xdr:nvCxnSpPr>
      <xdr:spPr>
        <a:xfrm>
          <a:off x="2019300" y="1697008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114044</xdr:rowOff>
    </xdr:from>
    <xdr:to>
      <xdr:col>10</xdr:col>
      <xdr:colOff>114300</xdr:colOff>
      <xdr:row>98</xdr:row>
      <xdr:rowOff>167985</xdr:rowOff>
    </xdr:to>
    <xdr:cxnSp macro="">
      <xdr:nvCxnSpPr>
        <xdr:cNvPr id="244" name="直線コネクタ 243"/>
        <xdr:cNvCxnSpPr/>
      </xdr:nvCxnSpPr>
      <xdr:spPr>
        <a:xfrm>
          <a:off x="1130300" y="16916144"/>
          <a:ext cx="889000" cy="5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165427</xdr:rowOff>
    </xdr:from>
    <xdr:to>
      <xdr:col>24</xdr:col>
      <xdr:colOff>114300</xdr:colOff>
      <xdr:row>98</xdr:row>
      <xdr:rowOff>95577</xdr:rowOff>
    </xdr:to>
    <xdr:sp macro="" textlink="">
      <xdr:nvSpPr>
        <xdr:cNvPr id="254" name="楕円 253"/>
        <xdr:cNvSpPr/>
      </xdr:nvSpPr>
      <xdr:spPr>
        <a:xfrm>
          <a:off x="45847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80354</xdr:rowOff>
    </xdr:from>
    <xdr:ext cx="534377" cy="259045"/>
    <xdr:sp macro="" textlink="">
      <xdr:nvSpPr>
        <xdr:cNvPr id="255" name="扶助費該当値テキスト"/>
        <xdr:cNvSpPr txBox="1"/>
      </xdr:nvSpPr>
      <xdr:spPr>
        <a:xfrm>
          <a:off x="4686300" y="1671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26240</xdr:rowOff>
    </xdr:from>
    <xdr:to>
      <xdr:col>20</xdr:col>
      <xdr:colOff>38100</xdr:colOff>
      <xdr:row>98</xdr:row>
      <xdr:rowOff>127840</xdr:rowOff>
    </xdr:to>
    <xdr:sp macro="" textlink="">
      <xdr:nvSpPr>
        <xdr:cNvPr id="256" name="楕円 255"/>
        <xdr:cNvSpPr/>
      </xdr:nvSpPr>
      <xdr:spPr>
        <a:xfrm>
          <a:off x="3746500" y="168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118967</xdr:rowOff>
    </xdr:from>
    <xdr:ext cx="534377" cy="259045"/>
    <xdr:sp macro="" textlink="">
      <xdr:nvSpPr>
        <xdr:cNvPr id="257" name="テキスト ボックス 256"/>
        <xdr:cNvSpPr txBox="1"/>
      </xdr:nvSpPr>
      <xdr:spPr>
        <a:xfrm>
          <a:off x="3530111" y="169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121095</xdr:rowOff>
    </xdr:from>
    <xdr:to>
      <xdr:col>15</xdr:col>
      <xdr:colOff>101600</xdr:colOff>
      <xdr:row>99</xdr:row>
      <xdr:rowOff>51245</xdr:rowOff>
    </xdr:to>
    <xdr:sp macro="" textlink="">
      <xdr:nvSpPr>
        <xdr:cNvPr id="258" name="楕円 257"/>
        <xdr:cNvSpPr/>
      </xdr:nvSpPr>
      <xdr:spPr>
        <a:xfrm>
          <a:off x="2857500" y="169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42372</xdr:rowOff>
    </xdr:from>
    <xdr:ext cx="534377" cy="259045"/>
    <xdr:sp macro="" textlink="">
      <xdr:nvSpPr>
        <xdr:cNvPr id="259" name="テキスト ボックス 258"/>
        <xdr:cNvSpPr txBox="1"/>
      </xdr:nvSpPr>
      <xdr:spPr>
        <a:xfrm>
          <a:off x="2641111" y="170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117185</xdr:rowOff>
    </xdr:from>
    <xdr:to>
      <xdr:col>10</xdr:col>
      <xdr:colOff>165100</xdr:colOff>
      <xdr:row>99</xdr:row>
      <xdr:rowOff>47335</xdr:rowOff>
    </xdr:to>
    <xdr:sp macro="" textlink="">
      <xdr:nvSpPr>
        <xdr:cNvPr id="260" name="楕円 259"/>
        <xdr:cNvSpPr/>
      </xdr:nvSpPr>
      <xdr:spPr>
        <a:xfrm>
          <a:off x="1968500" y="169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38462</xdr:rowOff>
    </xdr:from>
    <xdr:ext cx="534377" cy="259045"/>
    <xdr:sp macro="" textlink="">
      <xdr:nvSpPr>
        <xdr:cNvPr id="261" name="テキスト ボックス 260"/>
        <xdr:cNvSpPr txBox="1"/>
      </xdr:nvSpPr>
      <xdr:spPr>
        <a:xfrm>
          <a:off x="1752111" y="170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63244</xdr:rowOff>
    </xdr:from>
    <xdr:to>
      <xdr:col>6</xdr:col>
      <xdr:colOff>38100</xdr:colOff>
      <xdr:row>98</xdr:row>
      <xdr:rowOff>164844</xdr:rowOff>
    </xdr:to>
    <xdr:sp macro="" textlink="">
      <xdr:nvSpPr>
        <xdr:cNvPr id="262" name="楕円 261"/>
        <xdr:cNvSpPr/>
      </xdr:nvSpPr>
      <xdr:spPr>
        <a:xfrm>
          <a:off x="1079500" y="16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155971</xdr:rowOff>
    </xdr:from>
    <xdr:ext cx="534377" cy="259045"/>
    <xdr:sp macro="" textlink="">
      <xdr:nvSpPr>
        <xdr:cNvPr id="263" name="テキスト ボックス 262"/>
        <xdr:cNvSpPr txBox="1"/>
      </xdr:nvSpPr>
      <xdr:spPr>
        <a:xfrm>
          <a:off x="863111" y="1695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156018</xdr:rowOff>
    </xdr:from>
    <xdr:to>
      <xdr:col>55</xdr:col>
      <xdr:colOff>0</xdr:colOff>
      <xdr:row>34</xdr:row>
      <xdr:rowOff>165543</xdr:rowOff>
    </xdr:to>
    <xdr:cxnSp macro="">
      <xdr:nvCxnSpPr>
        <xdr:cNvPr id="292" name="直線コネクタ 291"/>
        <xdr:cNvCxnSpPr/>
      </xdr:nvCxnSpPr>
      <xdr:spPr>
        <a:xfrm flipV="1">
          <a:off x="9639300" y="5642418"/>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35931</xdr:rowOff>
    </xdr:from>
    <xdr:to>
      <xdr:col>50</xdr:col>
      <xdr:colOff>114300</xdr:colOff>
      <xdr:row>34</xdr:row>
      <xdr:rowOff>165543</xdr:rowOff>
    </xdr:to>
    <xdr:cxnSp macro="">
      <xdr:nvCxnSpPr>
        <xdr:cNvPr id="295" name="直線コネクタ 294"/>
        <xdr:cNvCxnSpPr/>
      </xdr:nvCxnSpPr>
      <xdr:spPr>
        <a:xfrm>
          <a:off x="8750300" y="5865231"/>
          <a:ext cx="889000" cy="12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95195</xdr:rowOff>
    </xdr:from>
    <xdr:to>
      <xdr:col>45</xdr:col>
      <xdr:colOff>177800</xdr:colOff>
      <xdr:row>34</xdr:row>
      <xdr:rowOff>35931</xdr:rowOff>
    </xdr:to>
    <xdr:cxnSp macro="">
      <xdr:nvCxnSpPr>
        <xdr:cNvPr id="298" name="直線コネクタ 297"/>
        <xdr:cNvCxnSpPr/>
      </xdr:nvCxnSpPr>
      <xdr:spPr>
        <a:xfrm>
          <a:off x="7861300" y="5581595"/>
          <a:ext cx="889000" cy="28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95195</xdr:rowOff>
    </xdr:from>
    <xdr:to>
      <xdr:col>41</xdr:col>
      <xdr:colOff>50800</xdr:colOff>
      <xdr:row>36</xdr:row>
      <xdr:rowOff>39840</xdr:rowOff>
    </xdr:to>
    <xdr:cxnSp macro="">
      <xdr:nvCxnSpPr>
        <xdr:cNvPr id="301" name="直線コネクタ 300"/>
        <xdr:cNvCxnSpPr/>
      </xdr:nvCxnSpPr>
      <xdr:spPr>
        <a:xfrm flipV="1">
          <a:off x="6972300" y="5581595"/>
          <a:ext cx="889000" cy="6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105218</xdr:rowOff>
    </xdr:from>
    <xdr:to>
      <xdr:col>55</xdr:col>
      <xdr:colOff>50800</xdr:colOff>
      <xdr:row>33</xdr:row>
      <xdr:rowOff>35368</xdr:rowOff>
    </xdr:to>
    <xdr:sp macro="" textlink="">
      <xdr:nvSpPr>
        <xdr:cNvPr id="311" name="楕円 310"/>
        <xdr:cNvSpPr/>
      </xdr:nvSpPr>
      <xdr:spPr>
        <a:xfrm>
          <a:off x="10426700" y="55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128095</xdr:rowOff>
    </xdr:from>
    <xdr:ext cx="599010" cy="259045"/>
    <xdr:sp macro="" textlink="">
      <xdr:nvSpPr>
        <xdr:cNvPr id="312" name="補助費等該当値テキスト"/>
        <xdr:cNvSpPr txBox="1"/>
      </xdr:nvSpPr>
      <xdr:spPr>
        <a:xfrm>
          <a:off x="10528300" y="54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114743</xdr:rowOff>
    </xdr:from>
    <xdr:to>
      <xdr:col>50</xdr:col>
      <xdr:colOff>165100</xdr:colOff>
      <xdr:row>35</xdr:row>
      <xdr:rowOff>44893</xdr:rowOff>
    </xdr:to>
    <xdr:sp macro="" textlink="">
      <xdr:nvSpPr>
        <xdr:cNvPr id="313" name="楕円 312"/>
        <xdr:cNvSpPr/>
      </xdr:nvSpPr>
      <xdr:spPr>
        <a:xfrm>
          <a:off x="9588500" y="59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61420</xdr:rowOff>
    </xdr:from>
    <xdr:ext cx="599010" cy="259045"/>
    <xdr:sp macro="" textlink="">
      <xdr:nvSpPr>
        <xdr:cNvPr id="314" name="テキスト ボックス 313"/>
        <xdr:cNvSpPr txBox="1"/>
      </xdr:nvSpPr>
      <xdr:spPr>
        <a:xfrm>
          <a:off x="9339795" y="571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156581</xdr:rowOff>
    </xdr:from>
    <xdr:to>
      <xdr:col>46</xdr:col>
      <xdr:colOff>38100</xdr:colOff>
      <xdr:row>34</xdr:row>
      <xdr:rowOff>86731</xdr:rowOff>
    </xdr:to>
    <xdr:sp macro="" textlink="">
      <xdr:nvSpPr>
        <xdr:cNvPr id="315" name="楕円 314"/>
        <xdr:cNvSpPr/>
      </xdr:nvSpPr>
      <xdr:spPr>
        <a:xfrm>
          <a:off x="8699500" y="58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103258</xdr:rowOff>
    </xdr:from>
    <xdr:ext cx="599010" cy="259045"/>
    <xdr:sp macro="" textlink="">
      <xdr:nvSpPr>
        <xdr:cNvPr id="316" name="テキスト ボックス 315"/>
        <xdr:cNvSpPr txBox="1"/>
      </xdr:nvSpPr>
      <xdr:spPr>
        <a:xfrm>
          <a:off x="8450795" y="558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44395</xdr:rowOff>
    </xdr:from>
    <xdr:to>
      <xdr:col>41</xdr:col>
      <xdr:colOff>101600</xdr:colOff>
      <xdr:row>32</xdr:row>
      <xdr:rowOff>145995</xdr:rowOff>
    </xdr:to>
    <xdr:sp macro="" textlink="">
      <xdr:nvSpPr>
        <xdr:cNvPr id="317" name="楕円 316"/>
        <xdr:cNvSpPr/>
      </xdr:nvSpPr>
      <xdr:spPr>
        <a:xfrm>
          <a:off x="7810500" y="55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162522</xdr:rowOff>
    </xdr:from>
    <xdr:ext cx="599010" cy="259045"/>
    <xdr:sp macro="" textlink="">
      <xdr:nvSpPr>
        <xdr:cNvPr id="318" name="テキスト ボックス 317"/>
        <xdr:cNvSpPr txBox="1"/>
      </xdr:nvSpPr>
      <xdr:spPr>
        <a:xfrm>
          <a:off x="7561795" y="530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160490</xdr:rowOff>
    </xdr:from>
    <xdr:to>
      <xdr:col>36</xdr:col>
      <xdr:colOff>165100</xdr:colOff>
      <xdr:row>36</xdr:row>
      <xdr:rowOff>90640</xdr:rowOff>
    </xdr:to>
    <xdr:sp macro="" textlink="">
      <xdr:nvSpPr>
        <xdr:cNvPr id="319" name="楕円 318"/>
        <xdr:cNvSpPr/>
      </xdr:nvSpPr>
      <xdr:spPr>
        <a:xfrm>
          <a:off x="6921500" y="61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107167</xdr:rowOff>
    </xdr:from>
    <xdr:ext cx="599010" cy="259045"/>
    <xdr:sp macro="" textlink="">
      <xdr:nvSpPr>
        <xdr:cNvPr id="320" name="テキスト ボックス 319"/>
        <xdr:cNvSpPr txBox="1"/>
      </xdr:nvSpPr>
      <xdr:spPr>
        <a:xfrm>
          <a:off x="6672795" y="593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38266</xdr:rowOff>
    </xdr:from>
    <xdr:to>
      <xdr:col>55</xdr:col>
      <xdr:colOff>0</xdr:colOff>
      <xdr:row>57</xdr:row>
      <xdr:rowOff>13874</xdr:rowOff>
    </xdr:to>
    <xdr:cxnSp macro="">
      <xdr:nvCxnSpPr>
        <xdr:cNvPr id="347" name="直線コネクタ 346"/>
        <xdr:cNvCxnSpPr/>
      </xdr:nvCxnSpPr>
      <xdr:spPr>
        <a:xfrm>
          <a:off x="9639300" y="9468016"/>
          <a:ext cx="838200" cy="31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38266</xdr:rowOff>
    </xdr:from>
    <xdr:to>
      <xdr:col>50</xdr:col>
      <xdr:colOff>114300</xdr:colOff>
      <xdr:row>56</xdr:row>
      <xdr:rowOff>18892</xdr:rowOff>
    </xdr:to>
    <xdr:cxnSp macro="">
      <xdr:nvCxnSpPr>
        <xdr:cNvPr id="350" name="直線コネクタ 349"/>
        <xdr:cNvCxnSpPr/>
      </xdr:nvCxnSpPr>
      <xdr:spPr>
        <a:xfrm flipV="1">
          <a:off x="8750300" y="9468016"/>
          <a:ext cx="889000" cy="1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18892</xdr:rowOff>
    </xdr:from>
    <xdr:to>
      <xdr:col>45</xdr:col>
      <xdr:colOff>177800</xdr:colOff>
      <xdr:row>56</xdr:row>
      <xdr:rowOff>108912</xdr:rowOff>
    </xdr:to>
    <xdr:cxnSp macro="">
      <xdr:nvCxnSpPr>
        <xdr:cNvPr id="353" name="直線コネクタ 352"/>
        <xdr:cNvCxnSpPr/>
      </xdr:nvCxnSpPr>
      <xdr:spPr>
        <a:xfrm flipV="1">
          <a:off x="7861300" y="9620092"/>
          <a:ext cx="889000" cy="9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108912</xdr:rowOff>
    </xdr:from>
    <xdr:to>
      <xdr:col>41</xdr:col>
      <xdr:colOff>50800</xdr:colOff>
      <xdr:row>57</xdr:row>
      <xdr:rowOff>63329</xdr:rowOff>
    </xdr:to>
    <xdr:cxnSp macro="">
      <xdr:nvCxnSpPr>
        <xdr:cNvPr id="356" name="直線コネクタ 355"/>
        <xdr:cNvCxnSpPr/>
      </xdr:nvCxnSpPr>
      <xdr:spPr>
        <a:xfrm flipV="1">
          <a:off x="6972300" y="9710112"/>
          <a:ext cx="8890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134524</xdr:rowOff>
    </xdr:from>
    <xdr:to>
      <xdr:col>55</xdr:col>
      <xdr:colOff>50800</xdr:colOff>
      <xdr:row>57</xdr:row>
      <xdr:rowOff>64674</xdr:rowOff>
    </xdr:to>
    <xdr:sp macro="" textlink="">
      <xdr:nvSpPr>
        <xdr:cNvPr id="366" name="楕円 365"/>
        <xdr:cNvSpPr/>
      </xdr:nvSpPr>
      <xdr:spPr>
        <a:xfrm>
          <a:off x="10426700" y="97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157401</xdr:rowOff>
    </xdr:from>
    <xdr:ext cx="599010" cy="259045"/>
    <xdr:sp macro="" textlink="">
      <xdr:nvSpPr>
        <xdr:cNvPr id="367" name="普通建設事業費該当値テキスト"/>
        <xdr:cNvSpPr txBox="1"/>
      </xdr:nvSpPr>
      <xdr:spPr>
        <a:xfrm>
          <a:off x="10528300" y="958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158916</xdr:rowOff>
    </xdr:from>
    <xdr:to>
      <xdr:col>50</xdr:col>
      <xdr:colOff>165100</xdr:colOff>
      <xdr:row>55</xdr:row>
      <xdr:rowOff>89066</xdr:rowOff>
    </xdr:to>
    <xdr:sp macro="" textlink="">
      <xdr:nvSpPr>
        <xdr:cNvPr id="368" name="楕円 367"/>
        <xdr:cNvSpPr/>
      </xdr:nvSpPr>
      <xdr:spPr>
        <a:xfrm>
          <a:off x="9588500" y="94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105593</xdr:rowOff>
    </xdr:from>
    <xdr:ext cx="599010" cy="259045"/>
    <xdr:sp macro="" textlink="">
      <xdr:nvSpPr>
        <xdr:cNvPr id="369" name="テキスト ボックス 368"/>
        <xdr:cNvSpPr txBox="1"/>
      </xdr:nvSpPr>
      <xdr:spPr>
        <a:xfrm>
          <a:off x="9339795" y="919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139542</xdr:rowOff>
    </xdr:from>
    <xdr:to>
      <xdr:col>46</xdr:col>
      <xdr:colOff>38100</xdr:colOff>
      <xdr:row>56</xdr:row>
      <xdr:rowOff>69692</xdr:rowOff>
    </xdr:to>
    <xdr:sp macro="" textlink="">
      <xdr:nvSpPr>
        <xdr:cNvPr id="370" name="楕円 369"/>
        <xdr:cNvSpPr/>
      </xdr:nvSpPr>
      <xdr:spPr>
        <a:xfrm>
          <a:off x="8699500" y="956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86219</xdr:rowOff>
    </xdr:from>
    <xdr:ext cx="599010" cy="259045"/>
    <xdr:sp macro="" textlink="">
      <xdr:nvSpPr>
        <xdr:cNvPr id="371" name="テキスト ボックス 370"/>
        <xdr:cNvSpPr txBox="1"/>
      </xdr:nvSpPr>
      <xdr:spPr>
        <a:xfrm>
          <a:off x="8450795" y="934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58112</xdr:rowOff>
    </xdr:from>
    <xdr:to>
      <xdr:col>41</xdr:col>
      <xdr:colOff>101600</xdr:colOff>
      <xdr:row>56</xdr:row>
      <xdr:rowOff>159712</xdr:rowOff>
    </xdr:to>
    <xdr:sp macro="" textlink="">
      <xdr:nvSpPr>
        <xdr:cNvPr id="372" name="楕円 371"/>
        <xdr:cNvSpPr/>
      </xdr:nvSpPr>
      <xdr:spPr>
        <a:xfrm>
          <a:off x="7810500" y="96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4789</xdr:rowOff>
    </xdr:from>
    <xdr:ext cx="599010" cy="259045"/>
    <xdr:sp macro="" textlink="">
      <xdr:nvSpPr>
        <xdr:cNvPr id="373" name="テキスト ボックス 372"/>
        <xdr:cNvSpPr txBox="1"/>
      </xdr:nvSpPr>
      <xdr:spPr>
        <a:xfrm>
          <a:off x="7561795" y="943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12529</xdr:rowOff>
    </xdr:from>
    <xdr:to>
      <xdr:col>36</xdr:col>
      <xdr:colOff>165100</xdr:colOff>
      <xdr:row>57</xdr:row>
      <xdr:rowOff>114129</xdr:rowOff>
    </xdr:to>
    <xdr:sp macro="" textlink="">
      <xdr:nvSpPr>
        <xdr:cNvPr id="374" name="楕円 373"/>
        <xdr:cNvSpPr/>
      </xdr:nvSpPr>
      <xdr:spPr>
        <a:xfrm>
          <a:off x="6921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130656</xdr:rowOff>
    </xdr:from>
    <xdr:ext cx="599010" cy="259045"/>
    <xdr:sp macro="" textlink="">
      <xdr:nvSpPr>
        <xdr:cNvPr id="375" name="テキスト ボックス 374"/>
        <xdr:cNvSpPr txBox="1"/>
      </xdr:nvSpPr>
      <xdr:spPr>
        <a:xfrm>
          <a:off x="6672795" y="95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89535</xdr:rowOff>
    </xdr:from>
    <xdr:to>
      <xdr:col>55</xdr:col>
      <xdr:colOff>0</xdr:colOff>
      <xdr:row>75</xdr:row>
      <xdr:rowOff>103277</xdr:rowOff>
    </xdr:to>
    <xdr:cxnSp macro="">
      <xdr:nvCxnSpPr>
        <xdr:cNvPr id="404" name="直線コネクタ 403"/>
        <xdr:cNvCxnSpPr/>
      </xdr:nvCxnSpPr>
      <xdr:spPr>
        <a:xfrm>
          <a:off x="9639300" y="12091035"/>
          <a:ext cx="838200" cy="8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89535</xdr:rowOff>
    </xdr:from>
    <xdr:to>
      <xdr:col>50</xdr:col>
      <xdr:colOff>114300</xdr:colOff>
      <xdr:row>75</xdr:row>
      <xdr:rowOff>36703</xdr:rowOff>
    </xdr:to>
    <xdr:cxnSp macro="">
      <xdr:nvCxnSpPr>
        <xdr:cNvPr id="407" name="直線コネクタ 406"/>
        <xdr:cNvCxnSpPr/>
      </xdr:nvCxnSpPr>
      <xdr:spPr>
        <a:xfrm flipV="1">
          <a:off x="8750300" y="12091035"/>
          <a:ext cx="889000" cy="80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36703</xdr:rowOff>
    </xdr:from>
    <xdr:to>
      <xdr:col>45</xdr:col>
      <xdr:colOff>177800</xdr:colOff>
      <xdr:row>77</xdr:row>
      <xdr:rowOff>162940</xdr:rowOff>
    </xdr:to>
    <xdr:cxnSp macro="">
      <xdr:nvCxnSpPr>
        <xdr:cNvPr id="410" name="直線コネクタ 409"/>
        <xdr:cNvCxnSpPr/>
      </xdr:nvCxnSpPr>
      <xdr:spPr>
        <a:xfrm flipV="1">
          <a:off x="7861300" y="12895453"/>
          <a:ext cx="889000" cy="4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153619</xdr:rowOff>
    </xdr:from>
    <xdr:to>
      <xdr:col>41</xdr:col>
      <xdr:colOff>50800</xdr:colOff>
      <xdr:row>77</xdr:row>
      <xdr:rowOff>162940</xdr:rowOff>
    </xdr:to>
    <xdr:cxnSp macro="">
      <xdr:nvCxnSpPr>
        <xdr:cNvPr id="413" name="直線コネクタ 412"/>
        <xdr:cNvCxnSpPr/>
      </xdr:nvCxnSpPr>
      <xdr:spPr>
        <a:xfrm>
          <a:off x="6972300" y="13183819"/>
          <a:ext cx="889000" cy="1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52477</xdr:rowOff>
    </xdr:from>
    <xdr:to>
      <xdr:col>55</xdr:col>
      <xdr:colOff>50800</xdr:colOff>
      <xdr:row>75</xdr:row>
      <xdr:rowOff>154077</xdr:rowOff>
    </xdr:to>
    <xdr:sp macro="" textlink="">
      <xdr:nvSpPr>
        <xdr:cNvPr id="423" name="楕円 422"/>
        <xdr:cNvSpPr/>
      </xdr:nvSpPr>
      <xdr:spPr>
        <a:xfrm>
          <a:off x="10426700" y="129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75354</xdr:rowOff>
    </xdr:from>
    <xdr:ext cx="534377" cy="259045"/>
    <xdr:sp macro="" textlink="">
      <xdr:nvSpPr>
        <xdr:cNvPr id="424" name="普通建設事業費 （ うち新規整備　）該当値テキスト"/>
        <xdr:cNvSpPr txBox="1"/>
      </xdr:nvSpPr>
      <xdr:spPr>
        <a:xfrm>
          <a:off x="10528300" y="127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38735</xdr:rowOff>
    </xdr:from>
    <xdr:to>
      <xdr:col>50</xdr:col>
      <xdr:colOff>165100</xdr:colOff>
      <xdr:row>70</xdr:row>
      <xdr:rowOff>140335</xdr:rowOff>
    </xdr:to>
    <xdr:sp macro="" textlink="">
      <xdr:nvSpPr>
        <xdr:cNvPr id="425" name="楕円 424"/>
        <xdr:cNvSpPr/>
      </xdr:nvSpPr>
      <xdr:spPr>
        <a:xfrm>
          <a:off x="9588500" y="1204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156862</xdr:rowOff>
    </xdr:from>
    <xdr:ext cx="599010" cy="259045"/>
    <xdr:sp macro="" textlink="">
      <xdr:nvSpPr>
        <xdr:cNvPr id="426" name="テキスト ボックス 425"/>
        <xdr:cNvSpPr txBox="1"/>
      </xdr:nvSpPr>
      <xdr:spPr>
        <a:xfrm>
          <a:off x="9339795" y="1181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157353</xdr:rowOff>
    </xdr:from>
    <xdr:to>
      <xdr:col>46</xdr:col>
      <xdr:colOff>38100</xdr:colOff>
      <xdr:row>75</xdr:row>
      <xdr:rowOff>87503</xdr:rowOff>
    </xdr:to>
    <xdr:sp macro="" textlink="">
      <xdr:nvSpPr>
        <xdr:cNvPr id="427" name="楕円 426"/>
        <xdr:cNvSpPr/>
      </xdr:nvSpPr>
      <xdr:spPr>
        <a:xfrm>
          <a:off x="8699500" y="128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104030</xdr:rowOff>
    </xdr:from>
    <xdr:ext cx="534377" cy="259045"/>
    <xdr:sp macro="" textlink="">
      <xdr:nvSpPr>
        <xdr:cNvPr id="428" name="テキスト ボックス 427"/>
        <xdr:cNvSpPr txBox="1"/>
      </xdr:nvSpPr>
      <xdr:spPr>
        <a:xfrm>
          <a:off x="8483111" y="126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112140</xdr:rowOff>
    </xdr:from>
    <xdr:to>
      <xdr:col>41</xdr:col>
      <xdr:colOff>101600</xdr:colOff>
      <xdr:row>78</xdr:row>
      <xdr:rowOff>42290</xdr:rowOff>
    </xdr:to>
    <xdr:sp macro="" textlink="">
      <xdr:nvSpPr>
        <xdr:cNvPr id="429" name="楕円 428"/>
        <xdr:cNvSpPr/>
      </xdr:nvSpPr>
      <xdr:spPr>
        <a:xfrm>
          <a:off x="7810500" y="133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33417</xdr:rowOff>
    </xdr:from>
    <xdr:ext cx="534377" cy="259045"/>
    <xdr:sp macro="" textlink="">
      <xdr:nvSpPr>
        <xdr:cNvPr id="430" name="テキスト ボックス 429"/>
        <xdr:cNvSpPr txBox="1"/>
      </xdr:nvSpPr>
      <xdr:spPr>
        <a:xfrm>
          <a:off x="7594111" y="134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102819</xdr:rowOff>
    </xdr:from>
    <xdr:to>
      <xdr:col>36</xdr:col>
      <xdr:colOff>165100</xdr:colOff>
      <xdr:row>77</xdr:row>
      <xdr:rowOff>32969</xdr:rowOff>
    </xdr:to>
    <xdr:sp macro="" textlink="">
      <xdr:nvSpPr>
        <xdr:cNvPr id="431" name="楕円 430"/>
        <xdr:cNvSpPr/>
      </xdr:nvSpPr>
      <xdr:spPr>
        <a:xfrm>
          <a:off x="6921500" y="131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49496</xdr:rowOff>
    </xdr:from>
    <xdr:ext cx="534377" cy="259045"/>
    <xdr:sp macro="" textlink="">
      <xdr:nvSpPr>
        <xdr:cNvPr id="432" name="テキスト ボックス 431"/>
        <xdr:cNvSpPr txBox="1"/>
      </xdr:nvSpPr>
      <xdr:spPr>
        <a:xfrm>
          <a:off x="6705111" y="129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152440</xdr:rowOff>
    </xdr:from>
    <xdr:to>
      <xdr:col>55</xdr:col>
      <xdr:colOff>0</xdr:colOff>
      <xdr:row>98</xdr:row>
      <xdr:rowOff>25023</xdr:rowOff>
    </xdr:to>
    <xdr:cxnSp macro="">
      <xdr:nvCxnSpPr>
        <xdr:cNvPr id="459" name="直線コネクタ 458"/>
        <xdr:cNvCxnSpPr/>
      </xdr:nvCxnSpPr>
      <xdr:spPr>
        <a:xfrm flipV="1">
          <a:off x="9639300" y="16783090"/>
          <a:ext cx="838200" cy="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18053</xdr:rowOff>
    </xdr:from>
    <xdr:to>
      <xdr:col>50</xdr:col>
      <xdr:colOff>114300</xdr:colOff>
      <xdr:row>98</xdr:row>
      <xdr:rowOff>25023</xdr:rowOff>
    </xdr:to>
    <xdr:cxnSp macro="">
      <xdr:nvCxnSpPr>
        <xdr:cNvPr id="462" name="直線コネクタ 461"/>
        <xdr:cNvCxnSpPr/>
      </xdr:nvCxnSpPr>
      <xdr:spPr>
        <a:xfrm>
          <a:off x="8750300" y="16820153"/>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46349</xdr:rowOff>
    </xdr:from>
    <xdr:to>
      <xdr:col>45</xdr:col>
      <xdr:colOff>177800</xdr:colOff>
      <xdr:row>98</xdr:row>
      <xdr:rowOff>18053</xdr:rowOff>
    </xdr:to>
    <xdr:cxnSp macro="">
      <xdr:nvCxnSpPr>
        <xdr:cNvPr id="465" name="直線コネクタ 464"/>
        <xdr:cNvCxnSpPr/>
      </xdr:nvCxnSpPr>
      <xdr:spPr>
        <a:xfrm>
          <a:off x="7861300" y="16676999"/>
          <a:ext cx="889000" cy="1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46349</xdr:rowOff>
    </xdr:from>
    <xdr:to>
      <xdr:col>41</xdr:col>
      <xdr:colOff>50800</xdr:colOff>
      <xdr:row>97</xdr:row>
      <xdr:rowOff>164325</xdr:rowOff>
    </xdr:to>
    <xdr:cxnSp macro="">
      <xdr:nvCxnSpPr>
        <xdr:cNvPr id="468" name="直線コネクタ 467"/>
        <xdr:cNvCxnSpPr/>
      </xdr:nvCxnSpPr>
      <xdr:spPr>
        <a:xfrm flipV="1">
          <a:off x="6972300" y="16676999"/>
          <a:ext cx="889000" cy="1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101640</xdr:rowOff>
    </xdr:from>
    <xdr:to>
      <xdr:col>55</xdr:col>
      <xdr:colOff>50800</xdr:colOff>
      <xdr:row>98</xdr:row>
      <xdr:rowOff>31790</xdr:rowOff>
    </xdr:to>
    <xdr:sp macro="" textlink="">
      <xdr:nvSpPr>
        <xdr:cNvPr id="478" name="楕円 477"/>
        <xdr:cNvSpPr/>
      </xdr:nvSpPr>
      <xdr:spPr>
        <a:xfrm>
          <a:off x="10426700" y="167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124517</xdr:rowOff>
    </xdr:from>
    <xdr:ext cx="534377" cy="259045"/>
    <xdr:sp macro="" textlink="">
      <xdr:nvSpPr>
        <xdr:cNvPr id="479" name="普通建設事業費 （ うち更新整備　）該当値テキスト"/>
        <xdr:cNvSpPr txBox="1"/>
      </xdr:nvSpPr>
      <xdr:spPr>
        <a:xfrm>
          <a:off x="10528300" y="165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145673</xdr:rowOff>
    </xdr:from>
    <xdr:to>
      <xdr:col>50</xdr:col>
      <xdr:colOff>165100</xdr:colOff>
      <xdr:row>98</xdr:row>
      <xdr:rowOff>75823</xdr:rowOff>
    </xdr:to>
    <xdr:sp macro="" textlink="">
      <xdr:nvSpPr>
        <xdr:cNvPr id="480" name="楕円 479"/>
        <xdr:cNvSpPr/>
      </xdr:nvSpPr>
      <xdr:spPr>
        <a:xfrm>
          <a:off x="9588500" y="16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66950</xdr:rowOff>
    </xdr:from>
    <xdr:ext cx="534377" cy="259045"/>
    <xdr:sp macro="" textlink="">
      <xdr:nvSpPr>
        <xdr:cNvPr id="481" name="テキスト ボックス 480"/>
        <xdr:cNvSpPr txBox="1"/>
      </xdr:nvSpPr>
      <xdr:spPr>
        <a:xfrm>
          <a:off x="9372111" y="16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138703</xdr:rowOff>
    </xdr:from>
    <xdr:to>
      <xdr:col>46</xdr:col>
      <xdr:colOff>38100</xdr:colOff>
      <xdr:row>98</xdr:row>
      <xdr:rowOff>68853</xdr:rowOff>
    </xdr:to>
    <xdr:sp macro="" textlink="">
      <xdr:nvSpPr>
        <xdr:cNvPr id="482" name="楕円 481"/>
        <xdr:cNvSpPr/>
      </xdr:nvSpPr>
      <xdr:spPr>
        <a:xfrm>
          <a:off x="8699500" y="167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59980</xdr:rowOff>
    </xdr:from>
    <xdr:ext cx="534377" cy="259045"/>
    <xdr:sp macro="" textlink="">
      <xdr:nvSpPr>
        <xdr:cNvPr id="483" name="テキスト ボックス 482"/>
        <xdr:cNvSpPr txBox="1"/>
      </xdr:nvSpPr>
      <xdr:spPr>
        <a:xfrm>
          <a:off x="8483111" y="1686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166999</xdr:rowOff>
    </xdr:from>
    <xdr:to>
      <xdr:col>41</xdr:col>
      <xdr:colOff>101600</xdr:colOff>
      <xdr:row>97</xdr:row>
      <xdr:rowOff>97149</xdr:rowOff>
    </xdr:to>
    <xdr:sp macro="" textlink="">
      <xdr:nvSpPr>
        <xdr:cNvPr id="484" name="楕円 483"/>
        <xdr:cNvSpPr/>
      </xdr:nvSpPr>
      <xdr:spPr>
        <a:xfrm>
          <a:off x="7810500" y="166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113676</xdr:rowOff>
    </xdr:from>
    <xdr:ext cx="599010" cy="259045"/>
    <xdr:sp macro="" textlink="">
      <xdr:nvSpPr>
        <xdr:cNvPr id="485" name="テキスト ボックス 484"/>
        <xdr:cNvSpPr txBox="1"/>
      </xdr:nvSpPr>
      <xdr:spPr>
        <a:xfrm>
          <a:off x="7561795" y="1640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113525</xdr:rowOff>
    </xdr:from>
    <xdr:to>
      <xdr:col>36</xdr:col>
      <xdr:colOff>165100</xdr:colOff>
      <xdr:row>98</xdr:row>
      <xdr:rowOff>43675</xdr:rowOff>
    </xdr:to>
    <xdr:sp macro="" textlink="">
      <xdr:nvSpPr>
        <xdr:cNvPr id="486" name="楕円 485"/>
        <xdr:cNvSpPr/>
      </xdr:nvSpPr>
      <xdr:spPr>
        <a:xfrm>
          <a:off x="6921500" y="167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60202</xdr:rowOff>
    </xdr:from>
    <xdr:ext cx="534377" cy="259045"/>
    <xdr:sp macro="" textlink="">
      <xdr:nvSpPr>
        <xdr:cNvPr id="487" name="テキスト ボックス 486"/>
        <xdr:cNvSpPr txBox="1"/>
      </xdr:nvSpPr>
      <xdr:spPr>
        <a:xfrm>
          <a:off x="6705111" y="165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161722</xdr:rowOff>
    </xdr:from>
    <xdr:to>
      <xdr:col>85</xdr:col>
      <xdr:colOff>127000</xdr:colOff>
      <xdr:row>38</xdr:row>
      <xdr:rowOff>150164</xdr:rowOff>
    </xdr:to>
    <xdr:cxnSp macro="">
      <xdr:nvCxnSpPr>
        <xdr:cNvPr id="516" name="直線コネクタ 515"/>
        <xdr:cNvCxnSpPr/>
      </xdr:nvCxnSpPr>
      <xdr:spPr>
        <a:xfrm flipV="1">
          <a:off x="15481300" y="5991022"/>
          <a:ext cx="838200" cy="67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150164</xdr:rowOff>
    </xdr:from>
    <xdr:to>
      <xdr:col>81</xdr:col>
      <xdr:colOff>50800</xdr:colOff>
      <xdr:row>39</xdr:row>
      <xdr:rowOff>39167</xdr:rowOff>
    </xdr:to>
    <xdr:cxnSp macro="">
      <xdr:nvCxnSpPr>
        <xdr:cNvPr id="519" name="直線コネクタ 518"/>
        <xdr:cNvCxnSpPr/>
      </xdr:nvCxnSpPr>
      <xdr:spPr>
        <a:xfrm flipV="1">
          <a:off x="14592300" y="6665264"/>
          <a:ext cx="889000" cy="6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36437</xdr:rowOff>
    </xdr:from>
    <xdr:to>
      <xdr:col>76</xdr:col>
      <xdr:colOff>114300</xdr:colOff>
      <xdr:row>39</xdr:row>
      <xdr:rowOff>39167</xdr:rowOff>
    </xdr:to>
    <xdr:cxnSp macro="">
      <xdr:nvCxnSpPr>
        <xdr:cNvPr id="522" name="直線コネクタ 521"/>
        <xdr:cNvCxnSpPr/>
      </xdr:nvCxnSpPr>
      <xdr:spPr>
        <a:xfrm>
          <a:off x="13703300" y="6722987"/>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165354</xdr:rowOff>
    </xdr:from>
    <xdr:to>
      <xdr:col>71</xdr:col>
      <xdr:colOff>177800</xdr:colOff>
      <xdr:row>39</xdr:row>
      <xdr:rowOff>36437</xdr:rowOff>
    </xdr:to>
    <xdr:cxnSp macro="">
      <xdr:nvCxnSpPr>
        <xdr:cNvPr id="525" name="直線コネクタ 524"/>
        <xdr:cNvCxnSpPr/>
      </xdr:nvCxnSpPr>
      <xdr:spPr>
        <a:xfrm>
          <a:off x="12814300" y="6680454"/>
          <a:ext cx="8890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110922</xdr:rowOff>
    </xdr:from>
    <xdr:to>
      <xdr:col>85</xdr:col>
      <xdr:colOff>177800</xdr:colOff>
      <xdr:row>35</xdr:row>
      <xdr:rowOff>41072</xdr:rowOff>
    </xdr:to>
    <xdr:sp macro="" textlink="">
      <xdr:nvSpPr>
        <xdr:cNvPr id="535" name="楕円 534"/>
        <xdr:cNvSpPr/>
      </xdr:nvSpPr>
      <xdr:spPr>
        <a:xfrm>
          <a:off x="16268700" y="59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133799</xdr:rowOff>
    </xdr:from>
    <xdr:ext cx="534377" cy="259045"/>
    <xdr:sp macro="" textlink="">
      <xdr:nvSpPr>
        <xdr:cNvPr id="536" name="災害復旧事業費該当値テキスト"/>
        <xdr:cNvSpPr txBox="1"/>
      </xdr:nvSpPr>
      <xdr:spPr>
        <a:xfrm>
          <a:off x="16370300" y="579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99364</xdr:rowOff>
    </xdr:from>
    <xdr:to>
      <xdr:col>81</xdr:col>
      <xdr:colOff>101600</xdr:colOff>
      <xdr:row>39</xdr:row>
      <xdr:rowOff>29514</xdr:rowOff>
    </xdr:to>
    <xdr:sp macro="" textlink="">
      <xdr:nvSpPr>
        <xdr:cNvPr id="537" name="楕円 536"/>
        <xdr:cNvSpPr/>
      </xdr:nvSpPr>
      <xdr:spPr>
        <a:xfrm>
          <a:off x="15430500" y="66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20641</xdr:rowOff>
    </xdr:from>
    <xdr:ext cx="469744" cy="259045"/>
    <xdr:sp macro="" textlink="">
      <xdr:nvSpPr>
        <xdr:cNvPr id="538" name="テキスト ボックス 537"/>
        <xdr:cNvSpPr txBox="1"/>
      </xdr:nvSpPr>
      <xdr:spPr>
        <a:xfrm>
          <a:off x="15246428" y="67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159817</xdr:rowOff>
    </xdr:from>
    <xdr:to>
      <xdr:col>76</xdr:col>
      <xdr:colOff>165100</xdr:colOff>
      <xdr:row>39</xdr:row>
      <xdr:rowOff>89967</xdr:rowOff>
    </xdr:to>
    <xdr:sp macro="" textlink="">
      <xdr:nvSpPr>
        <xdr:cNvPr id="539" name="楕円 538"/>
        <xdr:cNvSpPr/>
      </xdr:nvSpPr>
      <xdr:spPr>
        <a:xfrm>
          <a:off x="14541500" y="66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81094</xdr:rowOff>
    </xdr:from>
    <xdr:ext cx="378565" cy="259045"/>
    <xdr:sp macro="" textlink="">
      <xdr:nvSpPr>
        <xdr:cNvPr id="540" name="テキスト ボックス 539"/>
        <xdr:cNvSpPr txBox="1"/>
      </xdr:nvSpPr>
      <xdr:spPr>
        <a:xfrm>
          <a:off x="14403017" y="6767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157087</xdr:rowOff>
    </xdr:from>
    <xdr:to>
      <xdr:col>72</xdr:col>
      <xdr:colOff>38100</xdr:colOff>
      <xdr:row>39</xdr:row>
      <xdr:rowOff>87237</xdr:rowOff>
    </xdr:to>
    <xdr:sp macro="" textlink="">
      <xdr:nvSpPr>
        <xdr:cNvPr id="541" name="楕円 540"/>
        <xdr:cNvSpPr/>
      </xdr:nvSpPr>
      <xdr:spPr>
        <a:xfrm>
          <a:off x="13652500" y="6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78364</xdr:rowOff>
    </xdr:from>
    <xdr:ext cx="378565" cy="259045"/>
    <xdr:sp macro="" textlink="">
      <xdr:nvSpPr>
        <xdr:cNvPr id="542" name="テキスト ボックス 541"/>
        <xdr:cNvSpPr txBox="1"/>
      </xdr:nvSpPr>
      <xdr:spPr>
        <a:xfrm>
          <a:off x="13514017" y="6764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114554</xdr:rowOff>
    </xdr:from>
    <xdr:to>
      <xdr:col>67</xdr:col>
      <xdr:colOff>101600</xdr:colOff>
      <xdr:row>39</xdr:row>
      <xdr:rowOff>44704</xdr:rowOff>
    </xdr:to>
    <xdr:sp macro="" textlink="">
      <xdr:nvSpPr>
        <xdr:cNvPr id="543" name="楕円 542"/>
        <xdr:cNvSpPr/>
      </xdr:nvSpPr>
      <xdr:spPr>
        <a:xfrm>
          <a:off x="12763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35831</xdr:rowOff>
    </xdr:from>
    <xdr:ext cx="469744" cy="259045"/>
    <xdr:sp macro="" textlink="">
      <xdr:nvSpPr>
        <xdr:cNvPr id="544" name="テキスト ボックス 543"/>
        <xdr:cNvSpPr txBox="1"/>
      </xdr:nvSpPr>
      <xdr:spPr>
        <a:xfrm>
          <a:off x="12579428"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25766</xdr:rowOff>
    </xdr:from>
    <xdr:to>
      <xdr:col>85</xdr:col>
      <xdr:colOff>127000</xdr:colOff>
      <xdr:row>77</xdr:row>
      <xdr:rowOff>56624</xdr:rowOff>
    </xdr:to>
    <xdr:cxnSp macro="">
      <xdr:nvCxnSpPr>
        <xdr:cNvPr id="620" name="直線コネクタ 619"/>
        <xdr:cNvCxnSpPr/>
      </xdr:nvCxnSpPr>
      <xdr:spPr>
        <a:xfrm flipV="1">
          <a:off x="15481300" y="13227416"/>
          <a:ext cx="8382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36623</xdr:rowOff>
    </xdr:from>
    <xdr:to>
      <xdr:col>81</xdr:col>
      <xdr:colOff>50800</xdr:colOff>
      <xdr:row>77</xdr:row>
      <xdr:rowOff>56624</xdr:rowOff>
    </xdr:to>
    <xdr:cxnSp macro="">
      <xdr:nvCxnSpPr>
        <xdr:cNvPr id="623" name="直線コネクタ 622"/>
        <xdr:cNvCxnSpPr/>
      </xdr:nvCxnSpPr>
      <xdr:spPr>
        <a:xfrm>
          <a:off x="14592300" y="13238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36623</xdr:rowOff>
    </xdr:from>
    <xdr:to>
      <xdr:col>76</xdr:col>
      <xdr:colOff>114300</xdr:colOff>
      <xdr:row>77</xdr:row>
      <xdr:rowOff>75068</xdr:rowOff>
    </xdr:to>
    <xdr:cxnSp macro="">
      <xdr:nvCxnSpPr>
        <xdr:cNvPr id="626" name="直線コネクタ 625"/>
        <xdr:cNvCxnSpPr/>
      </xdr:nvCxnSpPr>
      <xdr:spPr>
        <a:xfrm flipV="1">
          <a:off x="13703300" y="13238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75068</xdr:rowOff>
    </xdr:from>
    <xdr:to>
      <xdr:col>71</xdr:col>
      <xdr:colOff>177800</xdr:colOff>
      <xdr:row>77</xdr:row>
      <xdr:rowOff>86683</xdr:rowOff>
    </xdr:to>
    <xdr:cxnSp macro="">
      <xdr:nvCxnSpPr>
        <xdr:cNvPr id="629" name="直線コネクタ 628"/>
        <xdr:cNvCxnSpPr/>
      </xdr:nvCxnSpPr>
      <xdr:spPr>
        <a:xfrm flipV="1">
          <a:off x="12814300" y="13276718"/>
          <a:ext cx="8890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146416</xdr:rowOff>
    </xdr:from>
    <xdr:to>
      <xdr:col>85</xdr:col>
      <xdr:colOff>177800</xdr:colOff>
      <xdr:row>77</xdr:row>
      <xdr:rowOff>76566</xdr:rowOff>
    </xdr:to>
    <xdr:sp macro="" textlink="">
      <xdr:nvSpPr>
        <xdr:cNvPr id="639" name="楕円 638"/>
        <xdr:cNvSpPr/>
      </xdr:nvSpPr>
      <xdr:spPr>
        <a:xfrm>
          <a:off x="162687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169293</xdr:rowOff>
    </xdr:from>
    <xdr:ext cx="599010" cy="259045"/>
    <xdr:sp macro="" textlink="">
      <xdr:nvSpPr>
        <xdr:cNvPr id="640" name="公債費該当値テキスト"/>
        <xdr:cNvSpPr txBox="1"/>
      </xdr:nvSpPr>
      <xdr:spPr>
        <a:xfrm>
          <a:off x="16370300" y="1302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5824</xdr:rowOff>
    </xdr:from>
    <xdr:to>
      <xdr:col>81</xdr:col>
      <xdr:colOff>101600</xdr:colOff>
      <xdr:row>77</xdr:row>
      <xdr:rowOff>107424</xdr:rowOff>
    </xdr:to>
    <xdr:sp macro="" textlink="">
      <xdr:nvSpPr>
        <xdr:cNvPr id="641" name="楕円 640"/>
        <xdr:cNvSpPr/>
      </xdr:nvSpPr>
      <xdr:spPr>
        <a:xfrm>
          <a:off x="15430500" y="132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123951</xdr:rowOff>
    </xdr:from>
    <xdr:ext cx="599010" cy="259045"/>
    <xdr:sp macro="" textlink="">
      <xdr:nvSpPr>
        <xdr:cNvPr id="642" name="テキスト ボックス 641"/>
        <xdr:cNvSpPr txBox="1"/>
      </xdr:nvSpPr>
      <xdr:spPr>
        <a:xfrm>
          <a:off x="15181795" y="129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157273</xdr:rowOff>
    </xdr:from>
    <xdr:to>
      <xdr:col>76</xdr:col>
      <xdr:colOff>165100</xdr:colOff>
      <xdr:row>77</xdr:row>
      <xdr:rowOff>87423</xdr:rowOff>
    </xdr:to>
    <xdr:sp macro="" textlink="">
      <xdr:nvSpPr>
        <xdr:cNvPr id="643" name="楕円 642"/>
        <xdr:cNvSpPr/>
      </xdr:nvSpPr>
      <xdr:spPr>
        <a:xfrm>
          <a:off x="14541500" y="131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103949</xdr:rowOff>
    </xdr:from>
    <xdr:ext cx="599010" cy="259045"/>
    <xdr:sp macro="" textlink="">
      <xdr:nvSpPr>
        <xdr:cNvPr id="644" name="テキスト ボックス 643"/>
        <xdr:cNvSpPr txBox="1"/>
      </xdr:nvSpPr>
      <xdr:spPr>
        <a:xfrm>
          <a:off x="14292795" y="1296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24268</xdr:rowOff>
    </xdr:from>
    <xdr:to>
      <xdr:col>72</xdr:col>
      <xdr:colOff>38100</xdr:colOff>
      <xdr:row>77</xdr:row>
      <xdr:rowOff>125868</xdr:rowOff>
    </xdr:to>
    <xdr:sp macro="" textlink="">
      <xdr:nvSpPr>
        <xdr:cNvPr id="645" name="楕円 644"/>
        <xdr:cNvSpPr/>
      </xdr:nvSpPr>
      <xdr:spPr>
        <a:xfrm>
          <a:off x="13652500" y="13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142395</xdr:rowOff>
    </xdr:from>
    <xdr:ext cx="599010" cy="259045"/>
    <xdr:sp macro="" textlink="">
      <xdr:nvSpPr>
        <xdr:cNvPr id="646" name="テキスト ボックス 645"/>
        <xdr:cNvSpPr txBox="1"/>
      </xdr:nvSpPr>
      <xdr:spPr>
        <a:xfrm>
          <a:off x="13403795" y="1300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35883</xdr:rowOff>
    </xdr:from>
    <xdr:to>
      <xdr:col>67</xdr:col>
      <xdr:colOff>101600</xdr:colOff>
      <xdr:row>77</xdr:row>
      <xdr:rowOff>137483</xdr:rowOff>
    </xdr:to>
    <xdr:sp macro="" textlink="">
      <xdr:nvSpPr>
        <xdr:cNvPr id="647" name="楕円 646"/>
        <xdr:cNvSpPr/>
      </xdr:nvSpPr>
      <xdr:spPr>
        <a:xfrm>
          <a:off x="127635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154010</xdr:rowOff>
    </xdr:from>
    <xdr:ext cx="534377" cy="259045"/>
    <xdr:sp macro="" textlink="">
      <xdr:nvSpPr>
        <xdr:cNvPr id="648" name="テキスト ボックス 647"/>
        <xdr:cNvSpPr txBox="1"/>
      </xdr:nvSpPr>
      <xdr:spPr>
        <a:xfrm>
          <a:off x="12547111" y="1301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109382</xdr:rowOff>
    </xdr:from>
    <xdr:to>
      <xdr:col>85</xdr:col>
      <xdr:colOff>127000</xdr:colOff>
      <xdr:row>98</xdr:row>
      <xdr:rowOff>115787</xdr:rowOff>
    </xdr:to>
    <xdr:cxnSp macro="">
      <xdr:nvCxnSpPr>
        <xdr:cNvPr id="675" name="直線コネクタ 674"/>
        <xdr:cNvCxnSpPr/>
      </xdr:nvCxnSpPr>
      <xdr:spPr>
        <a:xfrm flipV="1">
          <a:off x="15481300" y="15882782"/>
          <a:ext cx="838200" cy="103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41073</xdr:rowOff>
    </xdr:from>
    <xdr:to>
      <xdr:col>81</xdr:col>
      <xdr:colOff>50800</xdr:colOff>
      <xdr:row>98</xdr:row>
      <xdr:rowOff>115787</xdr:rowOff>
    </xdr:to>
    <xdr:cxnSp macro="">
      <xdr:nvCxnSpPr>
        <xdr:cNvPr id="678" name="直線コネクタ 677"/>
        <xdr:cNvCxnSpPr/>
      </xdr:nvCxnSpPr>
      <xdr:spPr>
        <a:xfrm>
          <a:off x="14592300" y="16843173"/>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41073</xdr:rowOff>
    </xdr:from>
    <xdr:to>
      <xdr:col>76</xdr:col>
      <xdr:colOff>114300</xdr:colOff>
      <xdr:row>98</xdr:row>
      <xdr:rowOff>118438</xdr:rowOff>
    </xdr:to>
    <xdr:cxnSp macro="">
      <xdr:nvCxnSpPr>
        <xdr:cNvPr id="681" name="直線コネクタ 680"/>
        <xdr:cNvCxnSpPr/>
      </xdr:nvCxnSpPr>
      <xdr:spPr>
        <a:xfrm flipV="1">
          <a:off x="13703300" y="16843173"/>
          <a:ext cx="8890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118438</xdr:rowOff>
    </xdr:from>
    <xdr:to>
      <xdr:col>71</xdr:col>
      <xdr:colOff>177800</xdr:colOff>
      <xdr:row>98</xdr:row>
      <xdr:rowOff>134358</xdr:rowOff>
    </xdr:to>
    <xdr:cxnSp macro="">
      <xdr:nvCxnSpPr>
        <xdr:cNvPr id="684" name="直線コネクタ 683"/>
        <xdr:cNvCxnSpPr/>
      </xdr:nvCxnSpPr>
      <xdr:spPr>
        <a:xfrm flipV="1">
          <a:off x="12814300" y="16920538"/>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58582</xdr:rowOff>
    </xdr:from>
    <xdr:to>
      <xdr:col>85</xdr:col>
      <xdr:colOff>177800</xdr:colOff>
      <xdr:row>92</xdr:row>
      <xdr:rowOff>160182</xdr:rowOff>
    </xdr:to>
    <xdr:sp macro="" textlink="">
      <xdr:nvSpPr>
        <xdr:cNvPr id="694" name="楕円 693"/>
        <xdr:cNvSpPr/>
      </xdr:nvSpPr>
      <xdr:spPr>
        <a:xfrm>
          <a:off x="16268700" y="1583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81459</xdr:rowOff>
    </xdr:from>
    <xdr:ext cx="599010" cy="259045"/>
    <xdr:sp macro="" textlink="">
      <xdr:nvSpPr>
        <xdr:cNvPr id="695" name="積立金該当値テキスト"/>
        <xdr:cNvSpPr txBox="1"/>
      </xdr:nvSpPr>
      <xdr:spPr>
        <a:xfrm>
          <a:off x="16370300" y="1568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64987</xdr:rowOff>
    </xdr:from>
    <xdr:to>
      <xdr:col>81</xdr:col>
      <xdr:colOff>101600</xdr:colOff>
      <xdr:row>98</xdr:row>
      <xdr:rowOff>166587</xdr:rowOff>
    </xdr:to>
    <xdr:sp macro="" textlink="">
      <xdr:nvSpPr>
        <xdr:cNvPr id="696" name="楕円 695"/>
        <xdr:cNvSpPr/>
      </xdr:nvSpPr>
      <xdr:spPr>
        <a:xfrm>
          <a:off x="15430500" y="168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157714</xdr:rowOff>
    </xdr:from>
    <xdr:ext cx="534377" cy="259045"/>
    <xdr:sp macro="" textlink="">
      <xdr:nvSpPr>
        <xdr:cNvPr id="697" name="テキスト ボックス 696"/>
        <xdr:cNvSpPr txBox="1"/>
      </xdr:nvSpPr>
      <xdr:spPr>
        <a:xfrm>
          <a:off x="15214111" y="169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161723</xdr:rowOff>
    </xdr:from>
    <xdr:to>
      <xdr:col>76</xdr:col>
      <xdr:colOff>165100</xdr:colOff>
      <xdr:row>98</xdr:row>
      <xdr:rowOff>91873</xdr:rowOff>
    </xdr:to>
    <xdr:sp macro="" textlink="">
      <xdr:nvSpPr>
        <xdr:cNvPr id="698" name="楕円 697"/>
        <xdr:cNvSpPr/>
      </xdr:nvSpPr>
      <xdr:spPr>
        <a:xfrm>
          <a:off x="14541500" y="167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83000</xdr:rowOff>
    </xdr:from>
    <xdr:ext cx="534377" cy="259045"/>
    <xdr:sp macro="" textlink="">
      <xdr:nvSpPr>
        <xdr:cNvPr id="699" name="テキスト ボックス 698"/>
        <xdr:cNvSpPr txBox="1"/>
      </xdr:nvSpPr>
      <xdr:spPr>
        <a:xfrm>
          <a:off x="14325111" y="168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67638</xdr:rowOff>
    </xdr:from>
    <xdr:to>
      <xdr:col>72</xdr:col>
      <xdr:colOff>38100</xdr:colOff>
      <xdr:row>98</xdr:row>
      <xdr:rowOff>169238</xdr:rowOff>
    </xdr:to>
    <xdr:sp macro="" textlink="">
      <xdr:nvSpPr>
        <xdr:cNvPr id="700" name="楕円 699"/>
        <xdr:cNvSpPr/>
      </xdr:nvSpPr>
      <xdr:spPr>
        <a:xfrm>
          <a:off x="13652500" y="168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160365</xdr:rowOff>
    </xdr:from>
    <xdr:ext cx="469744" cy="259045"/>
    <xdr:sp macro="" textlink="">
      <xdr:nvSpPr>
        <xdr:cNvPr id="701" name="テキスト ボックス 700"/>
        <xdr:cNvSpPr txBox="1"/>
      </xdr:nvSpPr>
      <xdr:spPr>
        <a:xfrm>
          <a:off x="13468428" y="1696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83558</xdr:rowOff>
    </xdr:from>
    <xdr:to>
      <xdr:col>67</xdr:col>
      <xdr:colOff>101600</xdr:colOff>
      <xdr:row>99</xdr:row>
      <xdr:rowOff>13708</xdr:rowOff>
    </xdr:to>
    <xdr:sp macro="" textlink="">
      <xdr:nvSpPr>
        <xdr:cNvPr id="702" name="楕円 701"/>
        <xdr:cNvSpPr/>
      </xdr:nvSpPr>
      <xdr:spPr>
        <a:xfrm>
          <a:off x="12763500" y="168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4835</xdr:rowOff>
    </xdr:from>
    <xdr:ext cx="469744" cy="259045"/>
    <xdr:sp macro="" textlink="">
      <xdr:nvSpPr>
        <xdr:cNvPr id="703" name="テキスト ボックス 702"/>
        <xdr:cNvSpPr txBox="1"/>
      </xdr:nvSpPr>
      <xdr:spPr>
        <a:xfrm>
          <a:off x="12579428" y="1697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131223</xdr:rowOff>
    </xdr:from>
    <xdr:to>
      <xdr:col>116</xdr:col>
      <xdr:colOff>63500</xdr:colOff>
      <xdr:row>36</xdr:row>
      <xdr:rowOff>152121</xdr:rowOff>
    </xdr:to>
    <xdr:cxnSp macro="">
      <xdr:nvCxnSpPr>
        <xdr:cNvPr id="732" name="直線コネクタ 731"/>
        <xdr:cNvCxnSpPr/>
      </xdr:nvCxnSpPr>
      <xdr:spPr>
        <a:xfrm>
          <a:off x="21323300" y="6303423"/>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131223</xdr:rowOff>
    </xdr:from>
    <xdr:to>
      <xdr:col>111</xdr:col>
      <xdr:colOff>177800</xdr:colOff>
      <xdr:row>37</xdr:row>
      <xdr:rowOff>134938</xdr:rowOff>
    </xdr:to>
    <xdr:cxnSp macro="">
      <xdr:nvCxnSpPr>
        <xdr:cNvPr id="735" name="直線コネクタ 734"/>
        <xdr:cNvCxnSpPr/>
      </xdr:nvCxnSpPr>
      <xdr:spPr>
        <a:xfrm flipV="1">
          <a:off x="20434300" y="6303423"/>
          <a:ext cx="889000" cy="1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134938</xdr:rowOff>
    </xdr:from>
    <xdr:to>
      <xdr:col>107</xdr:col>
      <xdr:colOff>50800</xdr:colOff>
      <xdr:row>38</xdr:row>
      <xdr:rowOff>110306</xdr:rowOff>
    </xdr:to>
    <xdr:cxnSp macro="">
      <xdr:nvCxnSpPr>
        <xdr:cNvPr id="738" name="直線コネクタ 737"/>
        <xdr:cNvCxnSpPr/>
      </xdr:nvCxnSpPr>
      <xdr:spPr>
        <a:xfrm flipV="1">
          <a:off x="19545300" y="6478588"/>
          <a:ext cx="889000" cy="14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103734</xdr:rowOff>
    </xdr:from>
    <xdr:to>
      <xdr:col>102</xdr:col>
      <xdr:colOff>114300</xdr:colOff>
      <xdr:row>38</xdr:row>
      <xdr:rowOff>110306</xdr:rowOff>
    </xdr:to>
    <xdr:cxnSp macro="">
      <xdr:nvCxnSpPr>
        <xdr:cNvPr id="741" name="直線コネクタ 740"/>
        <xdr:cNvCxnSpPr/>
      </xdr:nvCxnSpPr>
      <xdr:spPr>
        <a:xfrm>
          <a:off x="18656300" y="6618834"/>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101321</xdr:rowOff>
    </xdr:from>
    <xdr:to>
      <xdr:col>116</xdr:col>
      <xdr:colOff>114300</xdr:colOff>
      <xdr:row>37</xdr:row>
      <xdr:rowOff>31471</xdr:rowOff>
    </xdr:to>
    <xdr:sp macro="" textlink="">
      <xdr:nvSpPr>
        <xdr:cNvPr id="751" name="楕円 750"/>
        <xdr:cNvSpPr/>
      </xdr:nvSpPr>
      <xdr:spPr>
        <a:xfrm>
          <a:off x="22110700" y="62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124198</xdr:rowOff>
    </xdr:from>
    <xdr:ext cx="534377" cy="259045"/>
    <xdr:sp macro="" textlink="">
      <xdr:nvSpPr>
        <xdr:cNvPr id="752" name="投資及び出資金該当値テキスト"/>
        <xdr:cNvSpPr txBox="1"/>
      </xdr:nvSpPr>
      <xdr:spPr>
        <a:xfrm>
          <a:off x="22212300" y="61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80423</xdr:rowOff>
    </xdr:from>
    <xdr:to>
      <xdr:col>112</xdr:col>
      <xdr:colOff>38100</xdr:colOff>
      <xdr:row>37</xdr:row>
      <xdr:rowOff>10573</xdr:rowOff>
    </xdr:to>
    <xdr:sp macro="" textlink="">
      <xdr:nvSpPr>
        <xdr:cNvPr id="753" name="楕円 752"/>
        <xdr:cNvSpPr/>
      </xdr:nvSpPr>
      <xdr:spPr>
        <a:xfrm>
          <a:off x="21272500" y="625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27100</xdr:rowOff>
    </xdr:from>
    <xdr:ext cx="534377" cy="259045"/>
    <xdr:sp macro="" textlink="">
      <xdr:nvSpPr>
        <xdr:cNvPr id="754" name="テキスト ボックス 753"/>
        <xdr:cNvSpPr txBox="1"/>
      </xdr:nvSpPr>
      <xdr:spPr>
        <a:xfrm>
          <a:off x="21056111" y="60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84138</xdr:rowOff>
    </xdr:from>
    <xdr:to>
      <xdr:col>107</xdr:col>
      <xdr:colOff>101600</xdr:colOff>
      <xdr:row>38</xdr:row>
      <xdr:rowOff>14288</xdr:rowOff>
    </xdr:to>
    <xdr:sp macro="" textlink="">
      <xdr:nvSpPr>
        <xdr:cNvPr id="755" name="楕円 754"/>
        <xdr:cNvSpPr/>
      </xdr:nvSpPr>
      <xdr:spPr>
        <a:xfrm>
          <a:off x="20383500" y="64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30815</xdr:rowOff>
    </xdr:from>
    <xdr:ext cx="534377" cy="259045"/>
    <xdr:sp macro="" textlink="">
      <xdr:nvSpPr>
        <xdr:cNvPr id="756" name="テキスト ボックス 755"/>
        <xdr:cNvSpPr txBox="1"/>
      </xdr:nvSpPr>
      <xdr:spPr>
        <a:xfrm>
          <a:off x="20167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59506</xdr:rowOff>
    </xdr:from>
    <xdr:to>
      <xdr:col>102</xdr:col>
      <xdr:colOff>165100</xdr:colOff>
      <xdr:row>38</xdr:row>
      <xdr:rowOff>161106</xdr:rowOff>
    </xdr:to>
    <xdr:sp macro="" textlink="">
      <xdr:nvSpPr>
        <xdr:cNvPr id="757" name="楕円 756"/>
        <xdr:cNvSpPr/>
      </xdr:nvSpPr>
      <xdr:spPr>
        <a:xfrm>
          <a:off x="19494500" y="65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6183</xdr:rowOff>
    </xdr:from>
    <xdr:ext cx="469744" cy="259045"/>
    <xdr:sp macro="" textlink="">
      <xdr:nvSpPr>
        <xdr:cNvPr id="758" name="テキスト ボックス 757"/>
        <xdr:cNvSpPr txBox="1"/>
      </xdr:nvSpPr>
      <xdr:spPr>
        <a:xfrm>
          <a:off x="19310428" y="63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52934</xdr:rowOff>
    </xdr:from>
    <xdr:to>
      <xdr:col>98</xdr:col>
      <xdr:colOff>38100</xdr:colOff>
      <xdr:row>38</xdr:row>
      <xdr:rowOff>154534</xdr:rowOff>
    </xdr:to>
    <xdr:sp macro="" textlink="">
      <xdr:nvSpPr>
        <xdr:cNvPr id="759" name="楕円 758"/>
        <xdr:cNvSpPr/>
      </xdr:nvSpPr>
      <xdr:spPr>
        <a:xfrm>
          <a:off x="18605500" y="65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171061</xdr:rowOff>
    </xdr:from>
    <xdr:ext cx="469744" cy="259045"/>
    <xdr:sp macro="" textlink="">
      <xdr:nvSpPr>
        <xdr:cNvPr id="760" name="テキスト ボックス 759"/>
        <xdr:cNvSpPr txBox="1"/>
      </xdr:nvSpPr>
      <xdr:spPr>
        <a:xfrm>
          <a:off x="18421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45425</xdr:rowOff>
    </xdr:from>
    <xdr:to>
      <xdr:col>111</xdr:col>
      <xdr:colOff>177800</xdr:colOff>
      <xdr:row>58</xdr:row>
      <xdr:rowOff>139700</xdr:rowOff>
    </xdr:to>
    <xdr:cxnSp macro="">
      <xdr:nvCxnSpPr>
        <xdr:cNvPr id="790" name="直線コネクタ 789"/>
        <xdr:cNvCxnSpPr/>
      </xdr:nvCxnSpPr>
      <xdr:spPr>
        <a:xfrm>
          <a:off x="20434300" y="9818075"/>
          <a:ext cx="889000" cy="26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45425</xdr:rowOff>
    </xdr:from>
    <xdr:to>
      <xdr:col>107</xdr:col>
      <xdr:colOff>50800</xdr:colOff>
      <xdr:row>58</xdr:row>
      <xdr:rowOff>139700</xdr:rowOff>
    </xdr:to>
    <xdr:cxnSp macro="">
      <xdr:nvCxnSpPr>
        <xdr:cNvPr id="793" name="直線コネクタ 792"/>
        <xdr:cNvCxnSpPr/>
      </xdr:nvCxnSpPr>
      <xdr:spPr>
        <a:xfrm flipV="1">
          <a:off x="19545300" y="9818075"/>
          <a:ext cx="889000" cy="26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166075</xdr:rowOff>
    </xdr:from>
    <xdr:to>
      <xdr:col>107</xdr:col>
      <xdr:colOff>101600</xdr:colOff>
      <xdr:row>57</xdr:row>
      <xdr:rowOff>96225</xdr:rowOff>
    </xdr:to>
    <xdr:sp macro="" textlink="">
      <xdr:nvSpPr>
        <xdr:cNvPr id="810" name="楕円 809"/>
        <xdr:cNvSpPr/>
      </xdr:nvSpPr>
      <xdr:spPr>
        <a:xfrm>
          <a:off x="20383500" y="97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112752</xdr:rowOff>
    </xdr:from>
    <xdr:ext cx="534377" cy="259045"/>
    <xdr:sp macro="" textlink="">
      <xdr:nvSpPr>
        <xdr:cNvPr id="811" name="テキスト ボックス 810"/>
        <xdr:cNvSpPr txBox="1"/>
      </xdr:nvSpPr>
      <xdr:spPr>
        <a:xfrm>
          <a:off x="20167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70904</xdr:rowOff>
    </xdr:from>
    <xdr:to>
      <xdr:col>116</xdr:col>
      <xdr:colOff>63500</xdr:colOff>
      <xdr:row>76</xdr:row>
      <xdr:rowOff>101688</xdr:rowOff>
    </xdr:to>
    <xdr:cxnSp macro="">
      <xdr:nvCxnSpPr>
        <xdr:cNvPr id="845" name="直線コネクタ 844"/>
        <xdr:cNvCxnSpPr/>
      </xdr:nvCxnSpPr>
      <xdr:spPr>
        <a:xfrm>
          <a:off x="21323300" y="13101104"/>
          <a:ext cx="8382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70904</xdr:rowOff>
    </xdr:from>
    <xdr:to>
      <xdr:col>111</xdr:col>
      <xdr:colOff>177800</xdr:colOff>
      <xdr:row>76</xdr:row>
      <xdr:rowOff>118084</xdr:rowOff>
    </xdr:to>
    <xdr:cxnSp macro="">
      <xdr:nvCxnSpPr>
        <xdr:cNvPr id="848" name="直線コネクタ 847"/>
        <xdr:cNvCxnSpPr/>
      </xdr:nvCxnSpPr>
      <xdr:spPr>
        <a:xfrm flipV="1">
          <a:off x="20434300" y="13101104"/>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118084</xdr:rowOff>
    </xdr:from>
    <xdr:to>
      <xdr:col>107</xdr:col>
      <xdr:colOff>50800</xdr:colOff>
      <xdr:row>76</xdr:row>
      <xdr:rowOff>122796</xdr:rowOff>
    </xdr:to>
    <xdr:cxnSp macro="">
      <xdr:nvCxnSpPr>
        <xdr:cNvPr id="851" name="直線コネクタ 850"/>
        <xdr:cNvCxnSpPr/>
      </xdr:nvCxnSpPr>
      <xdr:spPr>
        <a:xfrm flipV="1">
          <a:off x="19545300" y="13148284"/>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98272</xdr:rowOff>
    </xdr:from>
    <xdr:to>
      <xdr:col>102</xdr:col>
      <xdr:colOff>114300</xdr:colOff>
      <xdr:row>76</xdr:row>
      <xdr:rowOff>122796</xdr:rowOff>
    </xdr:to>
    <xdr:cxnSp macro="">
      <xdr:nvCxnSpPr>
        <xdr:cNvPr id="854" name="直線コネクタ 853"/>
        <xdr:cNvCxnSpPr/>
      </xdr:nvCxnSpPr>
      <xdr:spPr>
        <a:xfrm>
          <a:off x="18656300" y="12785572"/>
          <a:ext cx="889000" cy="36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50888</xdr:rowOff>
    </xdr:from>
    <xdr:to>
      <xdr:col>116</xdr:col>
      <xdr:colOff>114300</xdr:colOff>
      <xdr:row>76</xdr:row>
      <xdr:rowOff>152488</xdr:rowOff>
    </xdr:to>
    <xdr:sp macro="" textlink="">
      <xdr:nvSpPr>
        <xdr:cNvPr id="864" name="楕円 863"/>
        <xdr:cNvSpPr/>
      </xdr:nvSpPr>
      <xdr:spPr>
        <a:xfrm>
          <a:off x="22110700" y="130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73766</xdr:rowOff>
    </xdr:from>
    <xdr:ext cx="534377" cy="259045"/>
    <xdr:sp macro="" textlink="">
      <xdr:nvSpPr>
        <xdr:cNvPr id="865" name="繰出金該当値テキスト"/>
        <xdr:cNvSpPr txBox="1"/>
      </xdr:nvSpPr>
      <xdr:spPr>
        <a:xfrm>
          <a:off x="22212300" y="129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20104</xdr:rowOff>
    </xdr:from>
    <xdr:to>
      <xdr:col>112</xdr:col>
      <xdr:colOff>38100</xdr:colOff>
      <xdr:row>76</xdr:row>
      <xdr:rowOff>121704</xdr:rowOff>
    </xdr:to>
    <xdr:sp macro="" textlink="">
      <xdr:nvSpPr>
        <xdr:cNvPr id="866" name="楕円 865"/>
        <xdr:cNvSpPr/>
      </xdr:nvSpPr>
      <xdr:spPr>
        <a:xfrm>
          <a:off x="21272500" y="130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138231</xdr:rowOff>
    </xdr:from>
    <xdr:ext cx="534377" cy="259045"/>
    <xdr:sp macro="" textlink="">
      <xdr:nvSpPr>
        <xdr:cNvPr id="867" name="テキスト ボックス 866"/>
        <xdr:cNvSpPr txBox="1"/>
      </xdr:nvSpPr>
      <xdr:spPr>
        <a:xfrm>
          <a:off x="21056111" y="128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67284</xdr:rowOff>
    </xdr:from>
    <xdr:to>
      <xdr:col>107</xdr:col>
      <xdr:colOff>101600</xdr:colOff>
      <xdr:row>76</xdr:row>
      <xdr:rowOff>168884</xdr:rowOff>
    </xdr:to>
    <xdr:sp macro="" textlink="">
      <xdr:nvSpPr>
        <xdr:cNvPr id="868" name="楕円 867"/>
        <xdr:cNvSpPr/>
      </xdr:nvSpPr>
      <xdr:spPr>
        <a:xfrm>
          <a:off x="20383500" y="130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13961</xdr:rowOff>
    </xdr:from>
    <xdr:ext cx="534377" cy="259045"/>
    <xdr:sp macro="" textlink="">
      <xdr:nvSpPr>
        <xdr:cNvPr id="869" name="テキスト ボックス 868"/>
        <xdr:cNvSpPr txBox="1"/>
      </xdr:nvSpPr>
      <xdr:spPr>
        <a:xfrm>
          <a:off x="20167111" y="128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71996</xdr:rowOff>
    </xdr:from>
    <xdr:to>
      <xdr:col>102</xdr:col>
      <xdr:colOff>165100</xdr:colOff>
      <xdr:row>77</xdr:row>
      <xdr:rowOff>2146</xdr:rowOff>
    </xdr:to>
    <xdr:sp macro="" textlink="">
      <xdr:nvSpPr>
        <xdr:cNvPr id="870" name="楕円 869"/>
        <xdr:cNvSpPr/>
      </xdr:nvSpPr>
      <xdr:spPr>
        <a:xfrm>
          <a:off x="19494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18673</xdr:rowOff>
    </xdr:from>
    <xdr:ext cx="534377" cy="259045"/>
    <xdr:sp macro="" textlink="">
      <xdr:nvSpPr>
        <xdr:cNvPr id="871" name="テキスト ボックス 870"/>
        <xdr:cNvSpPr txBox="1"/>
      </xdr:nvSpPr>
      <xdr:spPr>
        <a:xfrm>
          <a:off x="19278111" y="128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47472</xdr:rowOff>
    </xdr:from>
    <xdr:to>
      <xdr:col>98</xdr:col>
      <xdr:colOff>38100</xdr:colOff>
      <xdr:row>74</xdr:row>
      <xdr:rowOff>149072</xdr:rowOff>
    </xdr:to>
    <xdr:sp macro="" textlink="">
      <xdr:nvSpPr>
        <xdr:cNvPr id="872" name="楕円 871"/>
        <xdr:cNvSpPr/>
      </xdr:nvSpPr>
      <xdr:spPr>
        <a:xfrm>
          <a:off x="18605500" y="127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165599</xdr:rowOff>
    </xdr:from>
    <xdr:ext cx="534377" cy="259045"/>
    <xdr:sp macro="" textlink="">
      <xdr:nvSpPr>
        <xdr:cNvPr id="873" name="テキスト ボックス 872"/>
        <xdr:cNvSpPr txBox="1"/>
      </xdr:nvSpPr>
      <xdr:spPr>
        <a:xfrm>
          <a:off x="18389111" y="12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・補助費等は、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ライフラインである水道事業や病院事業および下水道事業への補助金等が多額となっている。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能登半島地震の影響により今後の企業会計の経営は非常に厳しい状況となっている。早急に経営の見直しに着手する必要がある。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・災害復旧費は、能登半島地震により被災した公共施設の災害復旧を実施したことにより大幅に増加したものである。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令和３年度から一般廃棄物処分場や統合保育所の整備が本格着工したことに加え、令和４年度にはスズ・シアター・ミュージアム付帯施設整備も実施したことから増加している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が、令和５年度においては、大型建設事業が完了したことや能登半島地震により普通建設事業の実施が中止となったこと等により、対前年度で減少した。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金は、能登半島地震を受け、災害支援金やふるさと納税による寄附に加え、災害復旧のための特別交付税が交付されたことから、今後の震災からの復旧・復興へ充当するために震災復興基金へ４０億円、減債基金へ１０億円を積み立てたことにより、増加した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9970</xdr:rowOff>
    </xdr:from>
    <xdr:to>
      <xdr:col>24</xdr:col>
      <xdr:colOff>63500</xdr:colOff>
      <xdr:row>30</xdr:row>
      <xdr:rowOff>37592</xdr:rowOff>
    </xdr:to>
    <xdr:cxnSp macro="">
      <xdr:nvCxnSpPr>
        <xdr:cNvPr id="61" name="直線コネクタ 60"/>
        <xdr:cNvCxnSpPr/>
      </xdr:nvCxnSpPr>
      <xdr:spPr>
        <a:xfrm flipV="1">
          <a:off x="3797300" y="5153470"/>
          <a:ext cx="8382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37592</xdr:rowOff>
    </xdr:from>
    <xdr:to>
      <xdr:col>19</xdr:col>
      <xdr:colOff>177800</xdr:colOff>
      <xdr:row>30</xdr:row>
      <xdr:rowOff>116840</xdr:rowOff>
    </xdr:to>
    <xdr:cxnSp macro="">
      <xdr:nvCxnSpPr>
        <xdr:cNvPr id="64" name="直線コネクタ 63"/>
        <xdr:cNvCxnSpPr/>
      </xdr:nvCxnSpPr>
      <xdr:spPr>
        <a:xfrm flipV="1">
          <a:off x="2908300" y="518109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116840</xdr:rowOff>
    </xdr:from>
    <xdr:to>
      <xdr:col>15</xdr:col>
      <xdr:colOff>50800</xdr:colOff>
      <xdr:row>31</xdr:row>
      <xdr:rowOff>22542</xdr:rowOff>
    </xdr:to>
    <xdr:cxnSp macro="">
      <xdr:nvCxnSpPr>
        <xdr:cNvPr id="67" name="直線コネクタ 66"/>
        <xdr:cNvCxnSpPr/>
      </xdr:nvCxnSpPr>
      <xdr:spPr>
        <a:xfrm flipV="1">
          <a:off x="2019300" y="526034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143891</xdr:rowOff>
    </xdr:from>
    <xdr:to>
      <xdr:col>10</xdr:col>
      <xdr:colOff>114300</xdr:colOff>
      <xdr:row>31</xdr:row>
      <xdr:rowOff>22542</xdr:rowOff>
    </xdr:to>
    <xdr:cxnSp macro="">
      <xdr:nvCxnSpPr>
        <xdr:cNvPr id="70" name="直線コネクタ 69"/>
        <xdr:cNvCxnSpPr/>
      </xdr:nvCxnSpPr>
      <xdr:spPr>
        <a:xfrm>
          <a:off x="1130300" y="528739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130620</xdr:rowOff>
    </xdr:from>
    <xdr:to>
      <xdr:col>24</xdr:col>
      <xdr:colOff>114300</xdr:colOff>
      <xdr:row>30</xdr:row>
      <xdr:rowOff>60770</xdr:rowOff>
    </xdr:to>
    <xdr:sp macro="" textlink="">
      <xdr:nvSpPr>
        <xdr:cNvPr id="80" name="楕円 79"/>
        <xdr:cNvSpPr/>
      </xdr:nvSpPr>
      <xdr:spPr>
        <a:xfrm>
          <a:off x="4584700" y="51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83647</xdr:rowOff>
    </xdr:from>
    <xdr:ext cx="534377" cy="259045"/>
    <xdr:sp macro="" textlink="">
      <xdr:nvSpPr>
        <xdr:cNvPr id="81" name="議会費該当値テキスト"/>
        <xdr:cNvSpPr txBox="1"/>
      </xdr:nvSpPr>
      <xdr:spPr>
        <a:xfrm>
          <a:off x="4686300" y="505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158242</xdr:rowOff>
    </xdr:from>
    <xdr:to>
      <xdr:col>20</xdr:col>
      <xdr:colOff>38100</xdr:colOff>
      <xdr:row>30</xdr:row>
      <xdr:rowOff>88392</xdr:rowOff>
    </xdr:to>
    <xdr:sp macro="" textlink="">
      <xdr:nvSpPr>
        <xdr:cNvPr id="82" name="楕円 81"/>
        <xdr:cNvSpPr/>
      </xdr:nvSpPr>
      <xdr:spPr>
        <a:xfrm>
          <a:off x="3746500" y="51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104919</xdr:rowOff>
    </xdr:from>
    <xdr:ext cx="534377" cy="259045"/>
    <xdr:sp macro="" textlink="">
      <xdr:nvSpPr>
        <xdr:cNvPr id="83" name="テキスト ボックス 82"/>
        <xdr:cNvSpPr txBox="1"/>
      </xdr:nvSpPr>
      <xdr:spPr>
        <a:xfrm>
          <a:off x="3530111" y="490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66040</xdr:rowOff>
    </xdr:from>
    <xdr:to>
      <xdr:col>15</xdr:col>
      <xdr:colOff>101600</xdr:colOff>
      <xdr:row>30</xdr:row>
      <xdr:rowOff>167640</xdr:rowOff>
    </xdr:to>
    <xdr:sp macro="" textlink="">
      <xdr:nvSpPr>
        <xdr:cNvPr id="84" name="楕円 83"/>
        <xdr:cNvSpPr/>
      </xdr:nvSpPr>
      <xdr:spPr>
        <a:xfrm>
          <a:off x="2857500" y="52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12717</xdr:rowOff>
    </xdr:from>
    <xdr:ext cx="469744" cy="259045"/>
    <xdr:sp macro="" textlink="">
      <xdr:nvSpPr>
        <xdr:cNvPr id="85" name="テキスト ボックス 84"/>
        <xdr:cNvSpPr txBox="1"/>
      </xdr:nvSpPr>
      <xdr:spPr>
        <a:xfrm>
          <a:off x="2673428" y="498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143192</xdr:rowOff>
    </xdr:from>
    <xdr:to>
      <xdr:col>10</xdr:col>
      <xdr:colOff>165100</xdr:colOff>
      <xdr:row>31</xdr:row>
      <xdr:rowOff>73342</xdr:rowOff>
    </xdr:to>
    <xdr:sp macro="" textlink="">
      <xdr:nvSpPr>
        <xdr:cNvPr id="86" name="楕円 85"/>
        <xdr:cNvSpPr/>
      </xdr:nvSpPr>
      <xdr:spPr>
        <a:xfrm>
          <a:off x="1968500" y="52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89869</xdr:rowOff>
    </xdr:from>
    <xdr:ext cx="469744" cy="259045"/>
    <xdr:sp macro="" textlink="">
      <xdr:nvSpPr>
        <xdr:cNvPr id="87" name="テキスト ボックス 86"/>
        <xdr:cNvSpPr txBox="1"/>
      </xdr:nvSpPr>
      <xdr:spPr>
        <a:xfrm>
          <a:off x="1784428" y="506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93091</xdr:rowOff>
    </xdr:from>
    <xdr:to>
      <xdr:col>6</xdr:col>
      <xdr:colOff>38100</xdr:colOff>
      <xdr:row>31</xdr:row>
      <xdr:rowOff>23241</xdr:rowOff>
    </xdr:to>
    <xdr:sp macro="" textlink="">
      <xdr:nvSpPr>
        <xdr:cNvPr id="88" name="楕円 87"/>
        <xdr:cNvSpPr/>
      </xdr:nvSpPr>
      <xdr:spPr>
        <a:xfrm>
          <a:off x="1079500" y="52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39768</xdr:rowOff>
    </xdr:from>
    <xdr:ext cx="469744" cy="259045"/>
    <xdr:sp macro="" textlink="">
      <xdr:nvSpPr>
        <xdr:cNvPr id="89" name="テキスト ボックス 88"/>
        <xdr:cNvSpPr txBox="1"/>
      </xdr:nvSpPr>
      <xdr:spPr>
        <a:xfrm>
          <a:off x="895428" y="501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116115</xdr:rowOff>
    </xdr:from>
    <xdr:to>
      <xdr:col>24</xdr:col>
      <xdr:colOff>63500</xdr:colOff>
      <xdr:row>58</xdr:row>
      <xdr:rowOff>63020</xdr:rowOff>
    </xdr:to>
    <xdr:cxnSp macro="">
      <xdr:nvCxnSpPr>
        <xdr:cNvPr id="118" name="直線コネクタ 117"/>
        <xdr:cNvCxnSpPr/>
      </xdr:nvCxnSpPr>
      <xdr:spPr>
        <a:xfrm flipV="1">
          <a:off x="3797300" y="9374415"/>
          <a:ext cx="838200" cy="6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171431</xdr:rowOff>
    </xdr:from>
    <xdr:to>
      <xdr:col>19</xdr:col>
      <xdr:colOff>177800</xdr:colOff>
      <xdr:row>58</xdr:row>
      <xdr:rowOff>63020</xdr:rowOff>
    </xdr:to>
    <xdr:cxnSp macro="">
      <xdr:nvCxnSpPr>
        <xdr:cNvPr id="121" name="直線コネクタ 120"/>
        <xdr:cNvCxnSpPr/>
      </xdr:nvCxnSpPr>
      <xdr:spPr>
        <a:xfrm>
          <a:off x="2908300" y="9944081"/>
          <a:ext cx="889000" cy="6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123040</xdr:rowOff>
    </xdr:from>
    <xdr:to>
      <xdr:col>15</xdr:col>
      <xdr:colOff>50800</xdr:colOff>
      <xdr:row>57</xdr:row>
      <xdr:rowOff>171431</xdr:rowOff>
    </xdr:to>
    <xdr:cxnSp macro="">
      <xdr:nvCxnSpPr>
        <xdr:cNvPr id="124" name="直線コネクタ 123"/>
        <xdr:cNvCxnSpPr/>
      </xdr:nvCxnSpPr>
      <xdr:spPr>
        <a:xfrm>
          <a:off x="2019300" y="9895690"/>
          <a:ext cx="889000" cy="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123040</xdr:rowOff>
    </xdr:from>
    <xdr:to>
      <xdr:col>10</xdr:col>
      <xdr:colOff>114300</xdr:colOff>
      <xdr:row>58</xdr:row>
      <xdr:rowOff>111334</xdr:rowOff>
    </xdr:to>
    <xdr:cxnSp macro="">
      <xdr:nvCxnSpPr>
        <xdr:cNvPr id="127" name="直線コネクタ 126"/>
        <xdr:cNvCxnSpPr/>
      </xdr:nvCxnSpPr>
      <xdr:spPr>
        <a:xfrm flipV="1">
          <a:off x="1130300" y="9895690"/>
          <a:ext cx="889000" cy="15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65315</xdr:rowOff>
    </xdr:from>
    <xdr:to>
      <xdr:col>24</xdr:col>
      <xdr:colOff>114300</xdr:colOff>
      <xdr:row>54</xdr:row>
      <xdr:rowOff>166915</xdr:rowOff>
    </xdr:to>
    <xdr:sp macro="" textlink="">
      <xdr:nvSpPr>
        <xdr:cNvPr id="137" name="楕円 136"/>
        <xdr:cNvSpPr/>
      </xdr:nvSpPr>
      <xdr:spPr>
        <a:xfrm>
          <a:off x="45847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88192</xdr:rowOff>
    </xdr:from>
    <xdr:ext cx="599010" cy="259045"/>
    <xdr:sp macro="" textlink="">
      <xdr:nvSpPr>
        <xdr:cNvPr id="138" name="総務費該当値テキスト"/>
        <xdr:cNvSpPr txBox="1"/>
      </xdr:nvSpPr>
      <xdr:spPr>
        <a:xfrm>
          <a:off x="4686300" y="91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12220</xdr:rowOff>
    </xdr:from>
    <xdr:to>
      <xdr:col>20</xdr:col>
      <xdr:colOff>38100</xdr:colOff>
      <xdr:row>58</xdr:row>
      <xdr:rowOff>113820</xdr:rowOff>
    </xdr:to>
    <xdr:sp macro="" textlink="">
      <xdr:nvSpPr>
        <xdr:cNvPr id="139" name="楕円 138"/>
        <xdr:cNvSpPr/>
      </xdr:nvSpPr>
      <xdr:spPr>
        <a:xfrm>
          <a:off x="3746500" y="99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104947</xdr:rowOff>
    </xdr:from>
    <xdr:ext cx="599010" cy="259045"/>
    <xdr:sp macro="" textlink="">
      <xdr:nvSpPr>
        <xdr:cNvPr id="140" name="テキスト ボックス 139"/>
        <xdr:cNvSpPr txBox="1"/>
      </xdr:nvSpPr>
      <xdr:spPr>
        <a:xfrm>
          <a:off x="3497795" y="100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120631</xdr:rowOff>
    </xdr:from>
    <xdr:to>
      <xdr:col>15</xdr:col>
      <xdr:colOff>101600</xdr:colOff>
      <xdr:row>58</xdr:row>
      <xdr:rowOff>50781</xdr:rowOff>
    </xdr:to>
    <xdr:sp macro="" textlink="">
      <xdr:nvSpPr>
        <xdr:cNvPr id="141" name="楕円 140"/>
        <xdr:cNvSpPr/>
      </xdr:nvSpPr>
      <xdr:spPr>
        <a:xfrm>
          <a:off x="2857500" y="98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67308</xdr:rowOff>
    </xdr:from>
    <xdr:ext cx="599010" cy="259045"/>
    <xdr:sp macro="" textlink="">
      <xdr:nvSpPr>
        <xdr:cNvPr id="142" name="テキスト ボックス 141"/>
        <xdr:cNvSpPr txBox="1"/>
      </xdr:nvSpPr>
      <xdr:spPr>
        <a:xfrm>
          <a:off x="2608795" y="966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72240</xdr:rowOff>
    </xdr:from>
    <xdr:to>
      <xdr:col>10</xdr:col>
      <xdr:colOff>165100</xdr:colOff>
      <xdr:row>58</xdr:row>
      <xdr:rowOff>2390</xdr:rowOff>
    </xdr:to>
    <xdr:sp macro="" textlink="">
      <xdr:nvSpPr>
        <xdr:cNvPr id="143" name="楕円 142"/>
        <xdr:cNvSpPr/>
      </xdr:nvSpPr>
      <xdr:spPr>
        <a:xfrm>
          <a:off x="1968500" y="98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164967</xdr:rowOff>
    </xdr:from>
    <xdr:ext cx="599010" cy="259045"/>
    <xdr:sp macro="" textlink="">
      <xdr:nvSpPr>
        <xdr:cNvPr id="144" name="テキスト ボックス 143"/>
        <xdr:cNvSpPr txBox="1"/>
      </xdr:nvSpPr>
      <xdr:spPr>
        <a:xfrm>
          <a:off x="1719795" y="99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60534</xdr:rowOff>
    </xdr:from>
    <xdr:to>
      <xdr:col>6</xdr:col>
      <xdr:colOff>38100</xdr:colOff>
      <xdr:row>58</xdr:row>
      <xdr:rowOff>162134</xdr:rowOff>
    </xdr:to>
    <xdr:sp macro="" textlink="">
      <xdr:nvSpPr>
        <xdr:cNvPr id="145" name="楕円 144"/>
        <xdr:cNvSpPr/>
      </xdr:nvSpPr>
      <xdr:spPr>
        <a:xfrm>
          <a:off x="1079500" y="100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153261</xdr:rowOff>
    </xdr:from>
    <xdr:ext cx="534377" cy="259045"/>
    <xdr:sp macro="" textlink="">
      <xdr:nvSpPr>
        <xdr:cNvPr id="146" name="テキスト ボックス 145"/>
        <xdr:cNvSpPr txBox="1"/>
      </xdr:nvSpPr>
      <xdr:spPr>
        <a:xfrm>
          <a:off x="863111" y="1009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148629</xdr:rowOff>
    </xdr:from>
    <xdr:to>
      <xdr:col>24</xdr:col>
      <xdr:colOff>63500</xdr:colOff>
      <xdr:row>74</xdr:row>
      <xdr:rowOff>125390</xdr:rowOff>
    </xdr:to>
    <xdr:cxnSp macro="">
      <xdr:nvCxnSpPr>
        <xdr:cNvPr id="174" name="直線コネクタ 173"/>
        <xdr:cNvCxnSpPr/>
      </xdr:nvCxnSpPr>
      <xdr:spPr>
        <a:xfrm flipV="1">
          <a:off x="3797300" y="12664479"/>
          <a:ext cx="838200" cy="1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125390</xdr:rowOff>
    </xdr:from>
    <xdr:to>
      <xdr:col>19</xdr:col>
      <xdr:colOff>177800</xdr:colOff>
      <xdr:row>75</xdr:row>
      <xdr:rowOff>164782</xdr:rowOff>
    </xdr:to>
    <xdr:cxnSp macro="">
      <xdr:nvCxnSpPr>
        <xdr:cNvPr id="177" name="直線コネクタ 176"/>
        <xdr:cNvCxnSpPr/>
      </xdr:nvCxnSpPr>
      <xdr:spPr>
        <a:xfrm flipV="1">
          <a:off x="2908300" y="12812690"/>
          <a:ext cx="889000" cy="2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164782</xdr:rowOff>
    </xdr:from>
    <xdr:to>
      <xdr:col>15</xdr:col>
      <xdr:colOff>50800</xdr:colOff>
      <xdr:row>77</xdr:row>
      <xdr:rowOff>8950</xdr:rowOff>
    </xdr:to>
    <xdr:cxnSp macro="">
      <xdr:nvCxnSpPr>
        <xdr:cNvPr id="180" name="直線コネクタ 179"/>
        <xdr:cNvCxnSpPr/>
      </xdr:nvCxnSpPr>
      <xdr:spPr>
        <a:xfrm flipV="1">
          <a:off x="2019300" y="13023532"/>
          <a:ext cx="889000" cy="18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8950</xdr:rowOff>
    </xdr:from>
    <xdr:to>
      <xdr:col>10</xdr:col>
      <xdr:colOff>114300</xdr:colOff>
      <xdr:row>77</xdr:row>
      <xdr:rowOff>36049</xdr:rowOff>
    </xdr:to>
    <xdr:cxnSp macro="">
      <xdr:nvCxnSpPr>
        <xdr:cNvPr id="183" name="直線コネクタ 182"/>
        <xdr:cNvCxnSpPr/>
      </xdr:nvCxnSpPr>
      <xdr:spPr>
        <a:xfrm flipV="1">
          <a:off x="1130300" y="13210600"/>
          <a:ext cx="889000" cy="2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97829</xdr:rowOff>
    </xdr:from>
    <xdr:to>
      <xdr:col>24</xdr:col>
      <xdr:colOff>114300</xdr:colOff>
      <xdr:row>74</xdr:row>
      <xdr:rowOff>27979</xdr:rowOff>
    </xdr:to>
    <xdr:sp macro="" textlink="">
      <xdr:nvSpPr>
        <xdr:cNvPr id="193" name="楕円 192"/>
        <xdr:cNvSpPr/>
      </xdr:nvSpPr>
      <xdr:spPr>
        <a:xfrm>
          <a:off x="4584700" y="126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120706</xdr:rowOff>
    </xdr:from>
    <xdr:ext cx="599010" cy="259045"/>
    <xdr:sp macro="" textlink="">
      <xdr:nvSpPr>
        <xdr:cNvPr id="194" name="民生費該当値テキスト"/>
        <xdr:cNvSpPr txBox="1"/>
      </xdr:nvSpPr>
      <xdr:spPr>
        <a:xfrm>
          <a:off x="4686300" y="1246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74590</xdr:rowOff>
    </xdr:from>
    <xdr:to>
      <xdr:col>20</xdr:col>
      <xdr:colOff>38100</xdr:colOff>
      <xdr:row>75</xdr:row>
      <xdr:rowOff>4740</xdr:rowOff>
    </xdr:to>
    <xdr:sp macro="" textlink="">
      <xdr:nvSpPr>
        <xdr:cNvPr id="195" name="楕円 194"/>
        <xdr:cNvSpPr/>
      </xdr:nvSpPr>
      <xdr:spPr>
        <a:xfrm>
          <a:off x="3746500" y="127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21267</xdr:rowOff>
    </xdr:from>
    <xdr:ext cx="599010" cy="259045"/>
    <xdr:sp macro="" textlink="">
      <xdr:nvSpPr>
        <xdr:cNvPr id="196" name="テキスト ボックス 195"/>
        <xdr:cNvSpPr txBox="1"/>
      </xdr:nvSpPr>
      <xdr:spPr>
        <a:xfrm>
          <a:off x="3497795" y="1253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113982</xdr:rowOff>
    </xdr:from>
    <xdr:to>
      <xdr:col>15</xdr:col>
      <xdr:colOff>101600</xdr:colOff>
      <xdr:row>76</xdr:row>
      <xdr:rowOff>44132</xdr:rowOff>
    </xdr:to>
    <xdr:sp macro="" textlink="">
      <xdr:nvSpPr>
        <xdr:cNvPr id="197" name="楕円 196"/>
        <xdr:cNvSpPr/>
      </xdr:nvSpPr>
      <xdr:spPr>
        <a:xfrm>
          <a:off x="2857500" y="129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35259</xdr:rowOff>
    </xdr:from>
    <xdr:ext cx="599010" cy="259045"/>
    <xdr:sp macro="" textlink="">
      <xdr:nvSpPr>
        <xdr:cNvPr id="198" name="テキスト ボックス 197"/>
        <xdr:cNvSpPr txBox="1"/>
      </xdr:nvSpPr>
      <xdr:spPr>
        <a:xfrm>
          <a:off x="2608795" y="1306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129600</xdr:rowOff>
    </xdr:from>
    <xdr:to>
      <xdr:col>10</xdr:col>
      <xdr:colOff>165100</xdr:colOff>
      <xdr:row>77</xdr:row>
      <xdr:rowOff>59750</xdr:rowOff>
    </xdr:to>
    <xdr:sp macro="" textlink="">
      <xdr:nvSpPr>
        <xdr:cNvPr id="199" name="楕円 198"/>
        <xdr:cNvSpPr/>
      </xdr:nvSpPr>
      <xdr:spPr>
        <a:xfrm>
          <a:off x="1968500" y="131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50877</xdr:rowOff>
    </xdr:from>
    <xdr:ext cx="599010" cy="259045"/>
    <xdr:sp macro="" textlink="">
      <xdr:nvSpPr>
        <xdr:cNvPr id="200" name="テキスト ボックス 199"/>
        <xdr:cNvSpPr txBox="1"/>
      </xdr:nvSpPr>
      <xdr:spPr>
        <a:xfrm>
          <a:off x="1719795" y="132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156699</xdr:rowOff>
    </xdr:from>
    <xdr:to>
      <xdr:col>6</xdr:col>
      <xdr:colOff>38100</xdr:colOff>
      <xdr:row>77</xdr:row>
      <xdr:rowOff>86849</xdr:rowOff>
    </xdr:to>
    <xdr:sp macro="" textlink="">
      <xdr:nvSpPr>
        <xdr:cNvPr id="201" name="楕円 200"/>
        <xdr:cNvSpPr/>
      </xdr:nvSpPr>
      <xdr:spPr>
        <a:xfrm>
          <a:off x="1079500" y="131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77976</xdr:rowOff>
    </xdr:from>
    <xdr:ext cx="599010" cy="259045"/>
    <xdr:sp macro="" textlink="">
      <xdr:nvSpPr>
        <xdr:cNvPr id="202" name="テキスト ボックス 201"/>
        <xdr:cNvSpPr txBox="1"/>
      </xdr:nvSpPr>
      <xdr:spPr>
        <a:xfrm>
          <a:off x="830795" y="1327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26310</xdr:rowOff>
    </xdr:from>
    <xdr:to>
      <xdr:col>24</xdr:col>
      <xdr:colOff>63500</xdr:colOff>
      <xdr:row>92</xdr:row>
      <xdr:rowOff>158395</xdr:rowOff>
    </xdr:to>
    <xdr:cxnSp macro="">
      <xdr:nvCxnSpPr>
        <xdr:cNvPr id="229" name="直線コネクタ 228"/>
        <xdr:cNvCxnSpPr/>
      </xdr:nvCxnSpPr>
      <xdr:spPr>
        <a:xfrm flipV="1">
          <a:off x="3797300" y="15799710"/>
          <a:ext cx="838200" cy="1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158395</xdr:rowOff>
    </xdr:from>
    <xdr:to>
      <xdr:col>19</xdr:col>
      <xdr:colOff>177800</xdr:colOff>
      <xdr:row>93</xdr:row>
      <xdr:rowOff>107576</xdr:rowOff>
    </xdr:to>
    <xdr:cxnSp macro="">
      <xdr:nvCxnSpPr>
        <xdr:cNvPr id="232" name="直線コネクタ 231"/>
        <xdr:cNvCxnSpPr/>
      </xdr:nvCxnSpPr>
      <xdr:spPr>
        <a:xfrm flipV="1">
          <a:off x="2908300" y="15931795"/>
          <a:ext cx="889000" cy="1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107576</xdr:rowOff>
    </xdr:from>
    <xdr:to>
      <xdr:col>15</xdr:col>
      <xdr:colOff>50800</xdr:colOff>
      <xdr:row>95</xdr:row>
      <xdr:rowOff>167114</xdr:rowOff>
    </xdr:to>
    <xdr:cxnSp macro="">
      <xdr:nvCxnSpPr>
        <xdr:cNvPr id="235" name="直線コネクタ 234"/>
        <xdr:cNvCxnSpPr/>
      </xdr:nvCxnSpPr>
      <xdr:spPr>
        <a:xfrm flipV="1">
          <a:off x="2019300" y="16052426"/>
          <a:ext cx="889000" cy="4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167114</xdr:rowOff>
    </xdr:from>
    <xdr:to>
      <xdr:col>10</xdr:col>
      <xdr:colOff>114300</xdr:colOff>
      <xdr:row>96</xdr:row>
      <xdr:rowOff>29944</xdr:rowOff>
    </xdr:to>
    <xdr:cxnSp macro="">
      <xdr:nvCxnSpPr>
        <xdr:cNvPr id="238" name="直線コネクタ 237"/>
        <xdr:cNvCxnSpPr/>
      </xdr:nvCxnSpPr>
      <xdr:spPr>
        <a:xfrm flipV="1">
          <a:off x="1130300" y="16454864"/>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146960</xdr:rowOff>
    </xdr:from>
    <xdr:to>
      <xdr:col>24</xdr:col>
      <xdr:colOff>114300</xdr:colOff>
      <xdr:row>92</xdr:row>
      <xdr:rowOff>77110</xdr:rowOff>
    </xdr:to>
    <xdr:sp macro="" textlink="">
      <xdr:nvSpPr>
        <xdr:cNvPr id="248" name="楕円 247"/>
        <xdr:cNvSpPr/>
      </xdr:nvSpPr>
      <xdr:spPr>
        <a:xfrm>
          <a:off x="4584700" y="157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99987</xdr:rowOff>
    </xdr:from>
    <xdr:ext cx="599010" cy="259045"/>
    <xdr:sp macro="" textlink="">
      <xdr:nvSpPr>
        <xdr:cNvPr id="249" name="衛生費該当値テキスト"/>
        <xdr:cNvSpPr txBox="1"/>
      </xdr:nvSpPr>
      <xdr:spPr>
        <a:xfrm>
          <a:off x="4686300" y="157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107595</xdr:rowOff>
    </xdr:from>
    <xdr:to>
      <xdr:col>20</xdr:col>
      <xdr:colOff>38100</xdr:colOff>
      <xdr:row>93</xdr:row>
      <xdr:rowOff>37745</xdr:rowOff>
    </xdr:to>
    <xdr:sp macro="" textlink="">
      <xdr:nvSpPr>
        <xdr:cNvPr id="250" name="楕円 249"/>
        <xdr:cNvSpPr/>
      </xdr:nvSpPr>
      <xdr:spPr>
        <a:xfrm>
          <a:off x="3746500" y="158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54272</xdr:rowOff>
    </xdr:from>
    <xdr:ext cx="599010" cy="259045"/>
    <xdr:sp macro="" textlink="">
      <xdr:nvSpPr>
        <xdr:cNvPr id="251" name="テキスト ボックス 250"/>
        <xdr:cNvSpPr txBox="1"/>
      </xdr:nvSpPr>
      <xdr:spPr>
        <a:xfrm>
          <a:off x="3497795" y="156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56776</xdr:rowOff>
    </xdr:from>
    <xdr:to>
      <xdr:col>15</xdr:col>
      <xdr:colOff>101600</xdr:colOff>
      <xdr:row>93</xdr:row>
      <xdr:rowOff>158376</xdr:rowOff>
    </xdr:to>
    <xdr:sp macro="" textlink="">
      <xdr:nvSpPr>
        <xdr:cNvPr id="252" name="楕円 251"/>
        <xdr:cNvSpPr/>
      </xdr:nvSpPr>
      <xdr:spPr>
        <a:xfrm>
          <a:off x="2857500" y="160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3453</xdr:rowOff>
    </xdr:from>
    <xdr:ext cx="599010" cy="259045"/>
    <xdr:sp macro="" textlink="">
      <xdr:nvSpPr>
        <xdr:cNvPr id="253" name="テキスト ボックス 252"/>
        <xdr:cNvSpPr txBox="1"/>
      </xdr:nvSpPr>
      <xdr:spPr>
        <a:xfrm>
          <a:off x="2608795" y="1577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116314</xdr:rowOff>
    </xdr:from>
    <xdr:to>
      <xdr:col>10</xdr:col>
      <xdr:colOff>165100</xdr:colOff>
      <xdr:row>96</xdr:row>
      <xdr:rowOff>46464</xdr:rowOff>
    </xdr:to>
    <xdr:sp macro="" textlink="">
      <xdr:nvSpPr>
        <xdr:cNvPr id="254" name="楕円 253"/>
        <xdr:cNvSpPr/>
      </xdr:nvSpPr>
      <xdr:spPr>
        <a:xfrm>
          <a:off x="1968500" y="164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62991</xdr:rowOff>
    </xdr:from>
    <xdr:ext cx="599010" cy="259045"/>
    <xdr:sp macro="" textlink="">
      <xdr:nvSpPr>
        <xdr:cNvPr id="255" name="テキスト ボックス 254"/>
        <xdr:cNvSpPr txBox="1"/>
      </xdr:nvSpPr>
      <xdr:spPr>
        <a:xfrm>
          <a:off x="1719795" y="1617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150594</xdr:rowOff>
    </xdr:from>
    <xdr:to>
      <xdr:col>6</xdr:col>
      <xdr:colOff>38100</xdr:colOff>
      <xdr:row>96</xdr:row>
      <xdr:rowOff>80744</xdr:rowOff>
    </xdr:to>
    <xdr:sp macro="" textlink="">
      <xdr:nvSpPr>
        <xdr:cNvPr id="256" name="楕円 255"/>
        <xdr:cNvSpPr/>
      </xdr:nvSpPr>
      <xdr:spPr>
        <a:xfrm>
          <a:off x="1079500" y="164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97271</xdr:rowOff>
    </xdr:from>
    <xdr:ext cx="534377" cy="259045"/>
    <xdr:sp macro="" textlink="">
      <xdr:nvSpPr>
        <xdr:cNvPr id="257" name="テキスト ボックス 256"/>
        <xdr:cNvSpPr txBox="1"/>
      </xdr:nvSpPr>
      <xdr:spPr>
        <a:xfrm>
          <a:off x="863111" y="162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165499</xdr:rowOff>
    </xdr:from>
    <xdr:to>
      <xdr:col>55</xdr:col>
      <xdr:colOff>0</xdr:colOff>
      <xdr:row>37</xdr:row>
      <xdr:rowOff>8092</xdr:rowOff>
    </xdr:to>
    <xdr:cxnSp macro="">
      <xdr:nvCxnSpPr>
        <xdr:cNvPr id="288" name="直線コネクタ 287"/>
        <xdr:cNvCxnSpPr/>
      </xdr:nvCxnSpPr>
      <xdr:spPr>
        <a:xfrm flipV="1">
          <a:off x="9639300" y="6166249"/>
          <a:ext cx="8382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8092</xdr:rowOff>
    </xdr:from>
    <xdr:to>
      <xdr:col>50</xdr:col>
      <xdr:colOff>114300</xdr:colOff>
      <xdr:row>37</xdr:row>
      <xdr:rowOff>131862</xdr:rowOff>
    </xdr:to>
    <xdr:cxnSp macro="">
      <xdr:nvCxnSpPr>
        <xdr:cNvPr id="291" name="直線コネクタ 290"/>
        <xdr:cNvCxnSpPr/>
      </xdr:nvCxnSpPr>
      <xdr:spPr>
        <a:xfrm flipV="1">
          <a:off x="8750300" y="635174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131862</xdr:rowOff>
    </xdr:from>
    <xdr:to>
      <xdr:col>45</xdr:col>
      <xdr:colOff>177800</xdr:colOff>
      <xdr:row>38</xdr:row>
      <xdr:rowOff>53811</xdr:rowOff>
    </xdr:to>
    <xdr:cxnSp macro="">
      <xdr:nvCxnSpPr>
        <xdr:cNvPr id="294" name="直線コネクタ 293"/>
        <xdr:cNvCxnSpPr/>
      </xdr:nvCxnSpPr>
      <xdr:spPr>
        <a:xfrm flipV="1">
          <a:off x="7861300" y="6475512"/>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53811</xdr:rowOff>
    </xdr:from>
    <xdr:to>
      <xdr:col>41</xdr:col>
      <xdr:colOff>50800</xdr:colOff>
      <xdr:row>38</xdr:row>
      <xdr:rowOff>67854</xdr:rowOff>
    </xdr:to>
    <xdr:cxnSp macro="">
      <xdr:nvCxnSpPr>
        <xdr:cNvPr id="297" name="直線コネクタ 296"/>
        <xdr:cNvCxnSpPr/>
      </xdr:nvCxnSpPr>
      <xdr:spPr>
        <a:xfrm flipV="1">
          <a:off x="6972300" y="656891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114699</xdr:rowOff>
    </xdr:from>
    <xdr:to>
      <xdr:col>55</xdr:col>
      <xdr:colOff>50800</xdr:colOff>
      <xdr:row>36</xdr:row>
      <xdr:rowOff>44849</xdr:rowOff>
    </xdr:to>
    <xdr:sp macro="" textlink="">
      <xdr:nvSpPr>
        <xdr:cNvPr id="307" name="楕円 306"/>
        <xdr:cNvSpPr/>
      </xdr:nvSpPr>
      <xdr:spPr>
        <a:xfrm>
          <a:off x="10426700" y="61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137576</xdr:rowOff>
    </xdr:from>
    <xdr:ext cx="469744" cy="259045"/>
    <xdr:sp macro="" textlink="">
      <xdr:nvSpPr>
        <xdr:cNvPr id="308" name="労働費該当値テキスト"/>
        <xdr:cNvSpPr txBox="1"/>
      </xdr:nvSpPr>
      <xdr:spPr>
        <a:xfrm>
          <a:off x="10528300" y="596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128742</xdr:rowOff>
    </xdr:from>
    <xdr:to>
      <xdr:col>50</xdr:col>
      <xdr:colOff>165100</xdr:colOff>
      <xdr:row>37</xdr:row>
      <xdr:rowOff>58892</xdr:rowOff>
    </xdr:to>
    <xdr:sp macro="" textlink="">
      <xdr:nvSpPr>
        <xdr:cNvPr id="309" name="楕円 308"/>
        <xdr:cNvSpPr/>
      </xdr:nvSpPr>
      <xdr:spPr>
        <a:xfrm>
          <a:off x="9588500" y="6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75419</xdr:rowOff>
    </xdr:from>
    <xdr:ext cx="469744" cy="259045"/>
    <xdr:sp macro="" textlink="">
      <xdr:nvSpPr>
        <xdr:cNvPr id="310" name="テキスト ボックス 309"/>
        <xdr:cNvSpPr txBox="1"/>
      </xdr:nvSpPr>
      <xdr:spPr>
        <a:xfrm>
          <a:off x="9404428" y="607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81062</xdr:rowOff>
    </xdr:from>
    <xdr:to>
      <xdr:col>46</xdr:col>
      <xdr:colOff>38100</xdr:colOff>
      <xdr:row>38</xdr:row>
      <xdr:rowOff>11212</xdr:rowOff>
    </xdr:to>
    <xdr:sp macro="" textlink="">
      <xdr:nvSpPr>
        <xdr:cNvPr id="311" name="楕円 310"/>
        <xdr:cNvSpPr/>
      </xdr:nvSpPr>
      <xdr:spPr>
        <a:xfrm>
          <a:off x="8699500" y="6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27739</xdr:rowOff>
    </xdr:from>
    <xdr:ext cx="378565" cy="259045"/>
    <xdr:sp macro="" textlink="">
      <xdr:nvSpPr>
        <xdr:cNvPr id="312" name="テキスト ボックス 311"/>
        <xdr:cNvSpPr txBox="1"/>
      </xdr:nvSpPr>
      <xdr:spPr>
        <a:xfrm>
          <a:off x="8561017" y="6199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3011</xdr:rowOff>
    </xdr:from>
    <xdr:to>
      <xdr:col>41</xdr:col>
      <xdr:colOff>101600</xdr:colOff>
      <xdr:row>38</xdr:row>
      <xdr:rowOff>104611</xdr:rowOff>
    </xdr:to>
    <xdr:sp macro="" textlink="">
      <xdr:nvSpPr>
        <xdr:cNvPr id="313" name="楕円 312"/>
        <xdr:cNvSpPr/>
      </xdr:nvSpPr>
      <xdr:spPr>
        <a:xfrm>
          <a:off x="7810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95738</xdr:rowOff>
    </xdr:from>
    <xdr:ext cx="378565" cy="259045"/>
    <xdr:sp macro="" textlink="">
      <xdr:nvSpPr>
        <xdr:cNvPr id="314" name="テキスト ボックス 313"/>
        <xdr:cNvSpPr txBox="1"/>
      </xdr:nvSpPr>
      <xdr:spPr>
        <a:xfrm>
          <a:off x="7672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15" name="楕円 314"/>
        <xdr:cNvSpPr/>
      </xdr:nvSpPr>
      <xdr:spPr>
        <a:xfrm>
          <a:off x="6921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16" name="テキスト ボックス 315"/>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96517</xdr:rowOff>
    </xdr:from>
    <xdr:to>
      <xdr:col>55</xdr:col>
      <xdr:colOff>0</xdr:colOff>
      <xdr:row>57</xdr:row>
      <xdr:rowOff>158674</xdr:rowOff>
    </xdr:to>
    <xdr:cxnSp macro="">
      <xdr:nvCxnSpPr>
        <xdr:cNvPr id="345" name="直線コネクタ 344"/>
        <xdr:cNvCxnSpPr/>
      </xdr:nvCxnSpPr>
      <xdr:spPr>
        <a:xfrm>
          <a:off x="9639300" y="9869167"/>
          <a:ext cx="838200" cy="6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96517</xdr:rowOff>
    </xdr:from>
    <xdr:to>
      <xdr:col>50</xdr:col>
      <xdr:colOff>114300</xdr:colOff>
      <xdr:row>58</xdr:row>
      <xdr:rowOff>13909</xdr:rowOff>
    </xdr:to>
    <xdr:cxnSp macro="">
      <xdr:nvCxnSpPr>
        <xdr:cNvPr id="348" name="直線コネクタ 347"/>
        <xdr:cNvCxnSpPr/>
      </xdr:nvCxnSpPr>
      <xdr:spPr>
        <a:xfrm flipV="1">
          <a:off x="8750300" y="9869167"/>
          <a:ext cx="889000" cy="8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104496</xdr:rowOff>
    </xdr:from>
    <xdr:to>
      <xdr:col>45</xdr:col>
      <xdr:colOff>177800</xdr:colOff>
      <xdr:row>58</xdr:row>
      <xdr:rowOff>13909</xdr:rowOff>
    </xdr:to>
    <xdr:cxnSp macro="">
      <xdr:nvCxnSpPr>
        <xdr:cNvPr id="351" name="直線コネクタ 350"/>
        <xdr:cNvCxnSpPr/>
      </xdr:nvCxnSpPr>
      <xdr:spPr>
        <a:xfrm>
          <a:off x="7861300" y="9877146"/>
          <a:ext cx="889000" cy="8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104496</xdr:rowOff>
    </xdr:from>
    <xdr:to>
      <xdr:col>41</xdr:col>
      <xdr:colOff>50800</xdr:colOff>
      <xdr:row>57</xdr:row>
      <xdr:rowOff>138389</xdr:rowOff>
    </xdr:to>
    <xdr:cxnSp macro="">
      <xdr:nvCxnSpPr>
        <xdr:cNvPr id="354" name="直線コネクタ 353"/>
        <xdr:cNvCxnSpPr/>
      </xdr:nvCxnSpPr>
      <xdr:spPr>
        <a:xfrm flipV="1">
          <a:off x="6972300" y="9877146"/>
          <a:ext cx="889000" cy="3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107874</xdr:rowOff>
    </xdr:from>
    <xdr:to>
      <xdr:col>55</xdr:col>
      <xdr:colOff>50800</xdr:colOff>
      <xdr:row>58</xdr:row>
      <xdr:rowOff>38024</xdr:rowOff>
    </xdr:to>
    <xdr:sp macro="" textlink="">
      <xdr:nvSpPr>
        <xdr:cNvPr id="364" name="楕円 363"/>
        <xdr:cNvSpPr/>
      </xdr:nvSpPr>
      <xdr:spPr>
        <a:xfrm>
          <a:off x="104267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86301</xdr:rowOff>
    </xdr:from>
    <xdr:ext cx="534377" cy="259045"/>
    <xdr:sp macro="" textlink="">
      <xdr:nvSpPr>
        <xdr:cNvPr id="365" name="農林水産業費該当値テキスト"/>
        <xdr:cNvSpPr txBox="1"/>
      </xdr:nvSpPr>
      <xdr:spPr>
        <a:xfrm>
          <a:off x="10528300" y="98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45717</xdr:rowOff>
    </xdr:from>
    <xdr:to>
      <xdr:col>50</xdr:col>
      <xdr:colOff>165100</xdr:colOff>
      <xdr:row>57</xdr:row>
      <xdr:rowOff>147317</xdr:rowOff>
    </xdr:to>
    <xdr:sp macro="" textlink="">
      <xdr:nvSpPr>
        <xdr:cNvPr id="366" name="楕円 365"/>
        <xdr:cNvSpPr/>
      </xdr:nvSpPr>
      <xdr:spPr>
        <a:xfrm>
          <a:off x="9588500" y="98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138444</xdr:rowOff>
    </xdr:from>
    <xdr:ext cx="534377" cy="259045"/>
    <xdr:sp macro="" textlink="">
      <xdr:nvSpPr>
        <xdr:cNvPr id="367" name="テキスト ボックス 366"/>
        <xdr:cNvSpPr txBox="1"/>
      </xdr:nvSpPr>
      <xdr:spPr>
        <a:xfrm>
          <a:off x="9372111" y="991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134559</xdr:rowOff>
    </xdr:from>
    <xdr:to>
      <xdr:col>46</xdr:col>
      <xdr:colOff>38100</xdr:colOff>
      <xdr:row>58</xdr:row>
      <xdr:rowOff>64709</xdr:rowOff>
    </xdr:to>
    <xdr:sp macro="" textlink="">
      <xdr:nvSpPr>
        <xdr:cNvPr id="368" name="楕円 367"/>
        <xdr:cNvSpPr/>
      </xdr:nvSpPr>
      <xdr:spPr>
        <a:xfrm>
          <a:off x="8699500" y="99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55836</xdr:rowOff>
    </xdr:from>
    <xdr:ext cx="534377" cy="259045"/>
    <xdr:sp macro="" textlink="">
      <xdr:nvSpPr>
        <xdr:cNvPr id="369" name="テキスト ボックス 368"/>
        <xdr:cNvSpPr txBox="1"/>
      </xdr:nvSpPr>
      <xdr:spPr>
        <a:xfrm>
          <a:off x="8483111" y="999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53696</xdr:rowOff>
    </xdr:from>
    <xdr:to>
      <xdr:col>41</xdr:col>
      <xdr:colOff>101600</xdr:colOff>
      <xdr:row>57</xdr:row>
      <xdr:rowOff>155296</xdr:rowOff>
    </xdr:to>
    <xdr:sp macro="" textlink="">
      <xdr:nvSpPr>
        <xdr:cNvPr id="370" name="楕円 369"/>
        <xdr:cNvSpPr/>
      </xdr:nvSpPr>
      <xdr:spPr>
        <a:xfrm>
          <a:off x="7810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146423</xdr:rowOff>
    </xdr:from>
    <xdr:ext cx="534377" cy="259045"/>
    <xdr:sp macro="" textlink="">
      <xdr:nvSpPr>
        <xdr:cNvPr id="371" name="テキスト ボックス 370"/>
        <xdr:cNvSpPr txBox="1"/>
      </xdr:nvSpPr>
      <xdr:spPr>
        <a:xfrm>
          <a:off x="7594111" y="9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87589</xdr:rowOff>
    </xdr:from>
    <xdr:to>
      <xdr:col>36</xdr:col>
      <xdr:colOff>165100</xdr:colOff>
      <xdr:row>58</xdr:row>
      <xdr:rowOff>17739</xdr:rowOff>
    </xdr:to>
    <xdr:sp macro="" textlink="">
      <xdr:nvSpPr>
        <xdr:cNvPr id="372" name="楕円 371"/>
        <xdr:cNvSpPr/>
      </xdr:nvSpPr>
      <xdr:spPr>
        <a:xfrm>
          <a:off x="6921500" y="98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8866</xdr:rowOff>
    </xdr:from>
    <xdr:ext cx="534377" cy="259045"/>
    <xdr:sp macro="" textlink="">
      <xdr:nvSpPr>
        <xdr:cNvPr id="373" name="テキスト ボックス 372"/>
        <xdr:cNvSpPr txBox="1"/>
      </xdr:nvSpPr>
      <xdr:spPr>
        <a:xfrm>
          <a:off x="6705111" y="99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20878</xdr:rowOff>
    </xdr:from>
    <xdr:to>
      <xdr:col>55</xdr:col>
      <xdr:colOff>0</xdr:colOff>
      <xdr:row>77</xdr:row>
      <xdr:rowOff>113429</xdr:rowOff>
    </xdr:to>
    <xdr:cxnSp macro="">
      <xdr:nvCxnSpPr>
        <xdr:cNvPr id="400" name="直線コネクタ 399"/>
        <xdr:cNvCxnSpPr/>
      </xdr:nvCxnSpPr>
      <xdr:spPr>
        <a:xfrm>
          <a:off x="9639300" y="13222528"/>
          <a:ext cx="8382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145470</xdr:rowOff>
    </xdr:from>
    <xdr:to>
      <xdr:col>50</xdr:col>
      <xdr:colOff>114300</xdr:colOff>
      <xdr:row>77</xdr:row>
      <xdr:rowOff>20878</xdr:rowOff>
    </xdr:to>
    <xdr:cxnSp macro="">
      <xdr:nvCxnSpPr>
        <xdr:cNvPr id="403" name="直線コネクタ 402"/>
        <xdr:cNvCxnSpPr/>
      </xdr:nvCxnSpPr>
      <xdr:spPr>
        <a:xfrm>
          <a:off x="8750300" y="13175670"/>
          <a:ext cx="889000" cy="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145470</xdr:rowOff>
    </xdr:from>
    <xdr:to>
      <xdr:col>45</xdr:col>
      <xdr:colOff>177800</xdr:colOff>
      <xdr:row>77</xdr:row>
      <xdr:rowOff>97633</xdr:rowOff>
    </xdr:to>
    <xdr:cxnSp macro="">
      <xdr:nvCxnSpPr>
        <xdr:cNvPr id="406" name="直線コネクタ 405"/>
        <xdr:cNvCxnSpPr/>
      </xdr:nvCxnSpPr>
      <xdr:spPr>
        <a:xfrm flipV="1">
          <a:off x="7861300" y="13175670"/>
          <a:ext cx="889000" cy="12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97633</xdr:rowOff>
    </xdr:from>
    <xdr:to>
      <xdr:col>41</xdr:col>
      <xdr:colOff>50800</xdr:colOff>
      <xdr:row>78</xdr:row>
      <xdr:rowOff>28409</xdr:rowOff>
    </xdr:to>
    <xdr:cxnSp macro="">
      <xdr:nvCxnSpPr>
        <xdr:cNvPr id="409" name="直線コネクタ 408"/>
        <xdr:cNvCxnSpPr/>
      </xdr:nvCxnSpPr>
      <xdr:spPr>
        <a:xfrm flipV="1">
          <a:off x="6972300" y="13299283"/>
          <a:ext cx="889000" cy="1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62629</xdr:rowOff>
    </xdr:from>
    <xdr:to>
      <xdr:col>55</xdr:col>
      <xdr:colOff>50800</xdr:colOff>
      <xdr:row>77</xdr:row>
      <xdr:rowOff>164229</xdr:rowOff>
    </xdr:to>
    <xdr:sp macro="" textlink="">
      <xdr:nvSpPr>
        <xdr:cNvPr id="419" name="楕円 418"/>
        <xdr:cNvSpPr/>
      </xdr:nvSpPr>
      <xdr:spPr>
        <a:xfrm>
          <a:off x="10426700" y="132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85506</xdr:rowOff>
    </xdr:from>
    <xdr:ext cx="534377" cy="259045"/>
    <xdr:sp macro="" textlink="">
      <xdr:nvSpPr>
        <xdr:cNvPr id="420" name="商工費該当値テキスト"/>
        <xdr:cNvSpPr txBox="1"/>
      </xdr:nvSpPr>
      <xdr:spPr>
        <a:xfrm>
          <a:off x="10528300" y="131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141528</xdr:rowOff>
    </xdr:from>
    <xdr:to>
      <xdr:col>50</xdr:col>
      <xdr:colOff>165100</xdr:colOff>
      <xdr:row>77</xdr:row>
      <xdr:rowOff>71678</xdr:rowOff>
    </xdr:to>
    <xdr:sp macro="" textlink="">
      <xdr:nvSpPr>
        <xdr:cNvPr id="421" name="楕円 420"/>
        <xdr:cNvSpPr/>
      </xdr:nvSpPr>
      <xdr:spPr>
        <a:xfrm>
          <a:off x="9588500" y="131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88206</xdr:rowOff>
    </xdr:from>
    <xdr:ext cx="534377" cy="259045"/>
    <xdr:sp macro="" textlink="">
      <xdr:nvSpPr>
        <xdr:cNvPr id="422" name="テキスト ボックス 421"/>
        <xdr:cNvSpPr txBox="1"/>
      </xdr:nvSpPr>
      <xdr:spPr>
        <a:xfrm>
          <a:off x="9372111" y="129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94670</xdr:rowOff>
    </xdr:from>
    <xdr:to>
      <xdr:col>46</xdr:col>
      <xdr:colOff>38100</xdr:colOff>
      <xdr:row>77</xdr:row>
      <xdr:rowOff>24820</xdr:rowOff>
    </xdr:to>
    <xdr:sp macro="" textlink="">
      <xdr:nvSpPr>
        <xdr:cNvPr id="423" name="楕円 422"/>
        <xdr:cNvSpPr/>
      </xdr:nvSpPr>
      <xdr:spPr>
        <a:xfrm>
          <a:off x="8699500" y="131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41347</xdr:rowOff>
    </xdr:from>
    <xdr:ext cx="534377" cy="259045"/>
    <xdr:sp macro="" textlink="">
      <xdr:nvSpPr>
        <xdr:cNvPr id="424" name="テキスト ボックス 423"/>
        <xdr:cNvSpPr txBox="1"/>
      </xdr:nvSpPr>
      <xdr:spPr>
        <a:xfrm>
          <a:off x="8483111" y="129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46833</xdr:rowOff>
    </xdr:from>
    <xdr:to>
      <xdr:col>41</xdr:col>
      <xdr:colOff>101600</xdr:colOff>
      <xdr:row>77</xdr:row>
      <xdr:rowOff>148433</xdr:rowOff>
    </xdr:to>
    <xdr:sp macro="" textlink="">
      <xdr:nvSpPr>
        <xdr:cNvPr id="425" name="楕円 424"/>
        <xdr:cNvSpPr/>
      </xdr:nvSpPr>
      <xdr:spPr>
        <a:xfrm>
          <a:off x="7810500" y="13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164960</xdr:rowOff>
    </xdr:from>
    <xdr:ext cx="534377" cy="259045"/>
    <xdr:sp macro="" textlink="">
      <xdr:nvSpPr>
        <xdr:cNvPr id="426" name="テキスト ボックス 425"/>
        <xdr:cNvSpPr txBox="1"/>
      </xdr:nvSpPr>
      <xdr:spPr>
        <a:xfrm>
          <a:off x="7594111" y="130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149059</xdr:rowOff>
    </xdr:from>
    <xdr:to>
      <xdr:col>36</xdr:col>
      <xdr:colOff>165100</xdr:colOff>
      <xdr:row>78</xdr:row>
      <xdr:rowOff>79209</xdr:rowOff>
    </xdr:to>
    <xdr:sp macro="" textlink="">
      <xdr:nvSpPr>
        <xdr:cNvPr id="427" name="楕円 426"/>
        <xdr:cNvSpPr/>
      </xdr:nvSpPr>
      <xdr:spPr>
        <a:xfrm>
          <a:off x="6921500" y="133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95736</xdr:rowOff>
    </xdr:from>
    <xdr:ext cx="534377" cy="259045"/>
    <xdr:sp macro="" textlink="">
      <xdr:nvSpPr>
        <xdr:cNvPr id="428" name="テキスト ボックス 427"/>
        <xdr:cNvSpPr txBox="1"/>
      </xdr:nvSpPr>
      <xdr:spPr>
        <a:xfrm>
          <a:off x="6705111" y="1312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145163</xdr:rowOff>
    </xdr:from>
    <xdr:to>
      <xdr:col>55</xdr:col>
      <xdr:colOff>0</xdr:colOff>
      <xdr:row>95</xdr:row>
      <xdr:rowOff>7356</xdr:rowOff>
    </xdr:to>
    <xdr:cxnSp macro="">
      <xdr:nvCxnSpPr>
        <xdr:cNvPr id="457" name="直線コネクタ 456"/>
        <xdr:cNvCxnSpPr/>
      </xdr:nvCxnSpPr>
      <xdr:spPr>
        <a:xfrm>
          <a:off x="9639300" y="16261463"/>
          <a:ext cx="8382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145163</xdr:rowOff>
    </xdr:from>
    <xdr:to>
      <xdr:col>50</xdr:col>
      <xdr:colOff>114300</xdr:colOff>
      <xdr:row>95</xdr:row>
      <xdr:rowOff>38636</xdr:rowOff>
    </xdr:to>
    <xdr:cxnSp macro="">
      <xdr:nvCxnSpPr>
        <xdr:cNvPr id="460" name="直線コネクタ 459"/>
        <xdr:cNvCxnSpPr/>
      </xdr:nvCxnSpPr>
      <xdr:spPr>
        <a:xfrm flipV="1">
          <a:off x="8750300" y="1626146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6366</xdr:rowOff>
    </xdr:from>
    <xdr:to>
      <xdr:col>45</xdr:col>
      <xdr:colOff>177800</xdr:colOff>
      <xdr:row>95</xdr:row>
      <xdr:rowOff>38636</xdr:rowOff>
    </xdr:to>
    <xdr:cxnSp macro="">
      <xdr:nvCxnSpPr>
        <xdr:cNvPr id="463" name="直線コネクタ 462"/>
        <xdr:cNvCxnSpPr/>
      </xdr:nvCxnSpPr>
      <xdr:spPr>
        <a:xfrm>
          <a:off x="7861300" y="16294116"/>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6366</xdr:rowOff>
    </xdr:from>
    <xdr:to>
      <xdr:col>41</xdr:col>
      <xdr:colOff>50800</xdr:colOff>
      <xdr:row>95</xdr:row>
      <xdr:rowOff>43726</xdr:rowOff>
    </xdr:to>
    <xdr:cxnSp macro="">
      <xdr:nvCxnSpPr>
        <xdr:cNvPr id="466" name="直線コネクタ 465"/>
        <xdr:cNvCxnSpPr/>
      </xdr:nvCxnSpPr>
      <xdr:spPr>
        <a:xfrm flipV="1">
          <a:off x="6972300" y="16294116"/>
          <a:ext cx="889000" cy="3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128006</xdr:rowOff>
    </xdr:from>
    <xdr:to>
      <xdr:col>55</xdr:col>
      <xdr:colOff>50800</xdr:colOff>
      <xdr:row>95</xdr:row>
      <xdr:rowOff>58156</xdr:rowOff>
    </xdr:to>
    <xdr:sp macro="" textlink="">
      <xdr:nvSpPr>
        <xdr:cNvPr id="476" name="楕円 475"/>
        <xdr:cNvSpPr/>
      </xdr:nvSpPr>
      <xdr:spPr>
        <a:xfrm>
          <a:off x="10426700" y="16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150883</xdr:rowOff>
    </xdr:from>
    <xdr:ext cx="534377" cy="259045"/>
    <xdr:sp macro="" textlink="">
      <xdr:nvSpPr>
        <xdr:cNvPr id="477" name="土木費該当値テキスト"/>
        <xdr:cNvSpPr txBox="1"/>
      </xdr:nvSpPr>
      <xdr:spPr>
        <a:xfrm>
          <a:off x="10528300" y="1609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94363</xdr:rowOff>
    </xdr:from>
    <xdr:to>
      <xdr:col>50</xdr:col>
      <xdr:colOff>165100</xdr:colOff>
      <xdr:row>95</xdr:row>
      <xdr:rowOff>24513</xdr:rowOff>
    </xdr:to>
    <xdr:sp macro="" textlink="">
      <xdr:nvSpPr>
        <xdr:cNvPr id="478" name="楕円 477"/>
        <xdr:cNvSpPr/>
      </xdr:nvSpPr>
      <xdr:spPr>
        <a:xfrm>
          <a:off x="9588500" y="1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41040</xdr:rowOff>
    </xdr:from>
    <xdr:ext cx="534377" cy="259045"/>
    <xdr:sp macro="" textlink="">
      <xdr:nvSpPr>
        <xdr:cNvPr id="479" name="テキスト ボックス 478"/>
        <xdr:cNvSpPr txBox="1"/>
      </xdr:nvSpPr>
      <xdr:spPr>
        <a:xfrm>
          <a:off x="9372111" y="159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159286</xdr:rowOff>
    </xdr:from>
    <xdr:to>
      <xdr:col>46</xdr:col>
      <xdr:colOff>38100</xdr:colOff>
      <xdr:row>95</xdr:row>
      <xdr:rowOff>89436</xdr:rowOff>
    </xdr:to>
    <xdr:sp macro="" textlink="">
      <xdr:nvSpPr>
        <xdr:cNvPr id="480" name="楕円 479"/>
        <xdr:cNvSpPr/>
      </xdr:nvSpPr>
      <xdr:spPr>
        <a:xfrm>
          <a:off x="8699500" y="162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105963</xdr:rowOff>
    </xdr:from>
    <xdr:ext cx="534377" cy="259045"/>
    <xdr:sp macro="" textlink="">
      <xdr:nvSpPr>
        <xdr:cNvPr id="481" name="テキスト ボックス 480"/>
        <xdr:cNvSpPr txBox="1"/>
      </xdr:nvSpPr>
      <xdr:spPr>
        <a:xfrm>
          <a:off x="8483111" y="160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127016</xdr:rowOff>
    </xdr:from>
    <xdr:to>
      <xdr:col>41</xdr:col>
      <xdr:colOff>101600</xdr:colOff>
      <xdr:row>95</xdr:row>
      <xdr:rowOff>57166</xdr:rowOff>
    </xdr:to>
    <xdr:sp macro="" textlink="">
      <xdr:nvSpPr>
        <xdr:cNvPr id="482" name="楕円 481"/>
        <xdr:cNvSpPr/>
      </xdr:nvSpPr>
      <xdr:spPr>
        <a:xfrm>
          <a:off x="7810500" y="162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73693</xdr:rowOff>
    </xdr:from>
    <xdr:ext cx="534377" cy="259045"/>
    <xdr:sp macro="" textlink="">
      <xdr:nvSpPr>
        <xdr:cNvPr id="483" name="テキスト ボックス 482"/>
        <xdr:cNvSpPr txBox="1"/>
      </xdr:nvSpPr>
      <xdr:spPr>
        <a:xfrm>
          <a:off x="7594111" y="160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164376</xdr:rowOff>
    </xdr:from>
    <xdr:to>
      <xdr:col>36</xdr:col>
      <xdr:colOff>165100</xdr:colOff>
      <xdr:row>95</xdr:row>
      <xdr:rowOff>94526</xdr:rowOff>
    </xdr:to>
    <xdr:sp macro="" textlink="">
      <xdr:nvSpPr>
        <xdr:cNvPr id="484" name="楕円 483"/>
        <xdr:cNvSpPr/>
      </xdr:nvSpPr>
      <xdr:spPr>
        <a:xfrm>
          <a:off x="6921500" y="162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111053</xdr:rowOff>
    </xdr:from>
    <xdr:ext cx="534377" cy="259045"/>
    <xdr:sp macro="" textlink="">
      <xdr:nvSpPr>
        <xdr:cNvPr id="485" name="テキスト ボックス 484"/>
        <xdr:cNvSpPr txBox="1"/>
      </xdr:nvSpPr>
      <xdr:spPr>
        <a:xfrm>
          <a:off x="6705111" y="160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135879</xdr:rowOff>
    </xdr:from>
    <xdr:to>
      <xdr:col>85</xdr:col>
      <xdr:colOff>126364</xdr:colOff>
      <xdr:row>38</xdr:row>
      <xdr:rowOff>99352</xdr:rowOff>
    </xdr:to>
    <xdr:cxnSp macro="">
      <xdr:nvCxnSpPr>
        <xdr:cNvPr id="511" name="直線コネクタ 510"/>
        <xdr:cNvCxnSpPr/>
      </xdr:nvCxnSpPr>
      <xdr:spPr>
        <a:xfrm flipV="1">
          <a:off x="16317595" y="5793729"/>
          <a:ext cx="1269" cy="820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103179</xdr:rowOff>
    </xdr:from>
    <xdr:ext cx="534377" cy="259045"/>
    <xdr:sp macro="" textlink="">
      <xdr:nvSpPr>
        <xdr:cNvPr id="512" name="消防費最小値テキスト"/>
        <xdr:cNvSpPr txBox="1"/>
      </xdr:nvSpPr>
      <xdr:spPr>
        <a:xfrm>
          <a:off x="16370300" y="661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99352</xdr:rowOff>
    </xdr:from>
    <xdr:to>
      <xdr:col>86</xdr:col>
      <xdr:colOff>25400</xdr:colOff>
      <xdr:row>38</xdr:row>
      <xdr:rowOff>99352</xdr:rowOff>
    </xdr:to>
    <xdr:cxnSp macro="">
      <xdr:nvCxnSpPr>
        <xdr:cNvPr id="513" name="直線コネクタ 512"/>
        <xdr:cNvCxnSpPr/>
      </xdr:nvCxnSpPr>
      <xdr:spPr>
        <a:xfrm>
          <a:off x="16230600" y="661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82556</xdr:rowOff>
    </xdr:from>
    <xdr:ext cx="534377" cy="259045"/>
    <xdr:sp macro="" textlink="">
      <xdr:nvSpPr>
        <xdr:cNvPr id="514" name="消防費最大値テキスト"/>
        <xdr:cNvSpPr txBox="1"/>
      </xdr:nvSpPr>
      <xdr:spPr>
        <a:xfrm>
          <a:off x="16370300" y="556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135879</xdr:rowOff>
    </xdr:from>
    <xdr:to>
      <xdr:col>86</xdr:col>
      <xdr:colOff>25400</xdr:colOff>
      <xdr:row>33</xdr:row>
      <xdr:rowOff>135879</xdr:rowOff>
    </xdr:to>
    <xdr:cxnSp macro="">
      <xdr:nvCxnSpPr>
        <xdr:cNvPr id="515" name="直線コネクタ 514"/>
        <xdr:cNvCxnSpPr/>
      </xdr:nvCxnSpPr>
      <xdr:spPr>
        <a:xfrm>
          <a:off x="16230600" y="57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4271</xdr:rowOff>
    </xdr:from>
    <xdr:to>
      <xdr:col>85</xdr:col>
      <xdr:colOff>127000</xdr:colOff>
      <xdr:row>35</xdr:row>
      <xdr:rowOff>70989</xdr:rowOff>
    </xdr:to>
    <xdr:cxnSp macro="">
      <xdr:nvCxnSpPr>
        <xdr:cNvPr id="516" name="直線コネクタ 515"/>
        <xdr:cNvCxnSpPr/>
      </xdr:nvCxnSpPr>
      <xdr:spPr>
        <a:xfrm flipV="1">
          <a:off x="15481300" y="6005021"/>
          <a:ext cx="8382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92881</xdr:rowOff>
    </xdr:from>
    <xdr:ext cx="534377" cy="259045"/>
    <xdr:sp macro="" textlink="">
      <xdr:nvSpPr>
        <xdr:cNvPr id="517" name="消防費平均値テキスト"/>
        <xdr:cNvSpPr txBox="1"/>
      </xdr:nvSpPr>
      <xdr:spPr>
        <a:xfrm>
          <a:off x="16370300" y="626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114454</xdr:rowOff>
    </xdr:from>
    <xdr:to>
      <xdr:col>85</xdr:col>
      <xdr:colOff>177800</xdr:colOff>
      <xdr:row>37</xdr:row>
      <xdr:rowOff>44604</xdr:rowOff>
    </xdr:to>
    <xdr:sp macro="" textlink="">
      <xdr:nvSpPr>
        <xdr:cNvPr id="518" name="フローチャート: 判断 517"/>
        <xdr:cNvSpPr/>
      </xdr:nvSpPr>
      <xdr:spPr>
        <a:xfrm>
          <a:off x="16268700" y="62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69765</xdr:rowOff>
    </xdr:from>
    <xdr:to>
      <xdr:col>81</xdr:col>
      <xdr:colOff>50800</xdr:colOff>
      <xdr:row>35</xdr:row>
      <xdr:rowOff>70989</xdr:rowOff>
    </xdr:to>
    <xdr:cxnSp macro="">
      <xdr:nvCxnSpPr>
        <xdr:cNvPr id="519" name="直線コネクタ 518"/>
        <xdr:cNvCxnSpPr/>
      </xdr:nvCxnSpPr>
      <xdr:spPr>
        <a:xfrm>
          <a:off x="14592300" y="6070515"/>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137706</xdr:rowOff>
    </xdr:from>
    <xdr:to>
      <xdr:col>81</xdr:col>
      <xdr:colOff>101600</xdr:colOff>
      <xdr:row>37</xdr:row>
      <xdr:rowOff>67856</xdr:rowOff>
    </xdr:to>
    <xdr:sp macro="" textlink="">
      <xdr:nvSpPr>
        <xdr:cNvPr id="520" name="フローチャート: 判断 519"/>
        <xdr:cNvSpPr/>
      </xdr:nvSpPr>
      <xdr:spPr>
        <a:xfrm>
          <a:off x="15430500" y="630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58983</xdr:rowOff>
    </xdr:from>
    <xdr:ext cx="534377" cy="259045"/>
    <xdr:sp macro="" textlink="">
      <xdr:nvSpPr>
        <xdr:cNvPr id="521" name="テキスト ボックス 520"/>
        <xdr:cNvSpPr txBox="1"/>
      </xdr:nvSpPr>
      <xdr:spPr>
        <a:xfrm>
          <a:off x="15214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116334</xdr:rowOff>
    </xdr:from>
    <xdr:to>
      <xdr:col>76</xdr:col>
      <xdr:colOff>114300</xdr:colOff>
      <xdr:row>35</xdr:row>
      <xdr:rowOff>69765</xdr:rowOff>
    </xdr:to>
    <xdr:cxnSp macro="">
      <xdr:nvCxnSpPr>
        <xdr:cNvPr id="522" name="直線コネクタ 521"/>
        <xdr:cNvCxnSpPr/>
      </xdr:nvCxnSpPr>
      <xdr:spPr>
        <a:xfrm>
          <a:off x="13703300" y="5259834"/>
          <a:ext cx="889000" cy="8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123157</xdr:rowOff>
    </xdr:from>
    <xdr:to>
      <xdr:col>76</xdr:col>
      <xdr:colOff>165100</xdr:colOff>
      <xdr:row>37</xdr:row>
      <xdr:rowOff>53307</xdr:rowOff>
    </xdr:to>
    <xdr:sp macro="" textlink="">
      <xdr:nvSpPr>
        <xdr:cNvPr id="523" name="フローチャート: 判断 522"/>
        <xdr:cNvSpPr/>
      </xdr:nvSpPr>
      <xdr:spPr>
        <a:xfrm>
          <a:off x="14541500" y="62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44434</xdr:rowOff>
    </xdr:from>
    <xdr:ext cx="534377" cy="259045"/>
    <xdr:sp macro="" textlink="">
      <xdr:nvSpPr>
        <xdr:cNvPr id="524" name="テキスト ボックス 523"/>
        <xdr:cNvSpPr txBox="1"/>
      </xdr:nvSpPr>
      <xdr:spPr>
        <a:xfrm>
          <a:off x="14325111" y="6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116334</xdr:rowOff>
    </xdr:from>
    <xdr:to>
      <xdr:col>71</xdr:col>
      <xdr:colOff>177800</xdr:colOff>
      <xdr:row>35</xdr:row>
      <xdr:rowOff>107990</xdr:rowOff>
    </xdr:to>
    <xdr:cxnSp macro="">
      <xdr:nvCxnSpPr>
        <xdr:cNvPr id="525" name="直線コネクタ 524"/>
        <xdr:cNvCxnSpPr/>
      </xdr:nvCxnSpPr>
      <xdr:spPr>
        <a:xfrm flipV="1">
          <a:off x="12814300" y="5259834"/>
          <a:ext cx="889000" cy="8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114389</xdr:rowOff>
    </xdr:from>
    <xdr:to>
      <xdr:col>72</xdr:col>
      <xdr:colOff>38100</xdr:colOff>
      <xdr:row>37</xdr:row>
      <xdr:rowOff>44539</xdr:rowOff>
    </xdr:to>
    <xdr:sp macro="" textlink="">
      <xdr:nvSpPr>
        <xdr:cNvPr id="526" name="フローチャート: 判断 525"/>
        <xdr:cNvSpPr/>
      </xdr:nvSpPr>
      <xdr:spPr>
        <a:xfrm>
          <a:off x="136525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35666</xdr:rowOff>
    </xdr:from>
    <xdr:ext cx="534377" cy="259045"/>
    <xdr:sp macro="" textlink="">
      <xdr:nvSpPr>
        <xdr:cNvPr id="527" name="テキスト ボックス 526"/>
        <xdr:cNvSpPr txBox="1"/>
      </xdr:nvSpPr>
      <xdr:spPr>
        <a:xfrm>
          <a:off x="13436111" y="63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155618</xdr:rowOff>
    </xdr:from>
    <xdr:to>
      <xdr:col>67</xdr:col>
      <xdr:colOff>101600</xdr:colOff>
      <xdr:row>37</xdr:row>
      <xdr:rowOff>85768</xdr:rowOff>
    </xdr:to>
    <xdr:sp macro="" textlink="">
      <xdr:nvSpPr>
        <xdr:cNvPr id="528" name="フローチャート: 判断 527"/>
        <xdr:cNvSpPr/>
      </xdr:nvSpPr>
      <xdr:spPr>
        <a:xfrm>
          <a:off x="12763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76895</xdr:rowOff>
    </xdr:from>
    <xdr:ext cx="534377" cy="259045"/>
    <xdr:sp macro="" textlink="">
      <xdr:nvSpPr>
        <xdr:cNvPr id="529" name="テキスト ボックス 528"/>
        <xdr:cNvSpPr txBox="1"/>
      </xdr:nvSpPr>
      <xdr:spPr>
        <a:xfrm>
          <a:off x="12547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124921</xdr:rowOff>
    </xdr:from>
    <xdr:to>
      <xdr:col>85</xdr:col>
      <xdr:colOff>177800</xdr:colOff>
      <xdr:row>35</xdr:row>
      <xdr:rowOff>55071</xdr:rowOff>
    </xdr:to>
    <xdr:sp macro="" textlink="">
      <xdr:nvSpPr>
        <xdr:cNvPr id="535" name="楕円 534"/>
        <xdr:cNvSpPr/>
      </xdr:nvSpPr>
      <xdr:spPr>
        <a:xfrm>
          <a:off x="16268700" y="59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147798</xdr:rowOff>
    </xdr:from>
    <xdr:ext cx="534377" cy="259045"/>
    <xdr:sp macro="" textlink="">
      <xdr:nvSpPr>
        <xdr:cNvPr id="536" name="消防費該当値テキスト"/>
        <xdr:cNvSpPr txBox="1"/>
      </xdr:nvSpPr>
      <xdr:spPr>
        <a:xfrm>
          <a:off x="16370300" y="58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20189</xdr:rowOff>
    </xdr:from>
    <xdr:to>
      <xdr:col>81</xdr:col>
      <xdr:colOff>101600</xdr:colOff>
      <xdr:row>35</xdr:row>
      <xdr:rowOff>121789</xdr:rowOff>
    </xdr:to>
    <xdr:sp macro="" textlink="">
      <xdr:nvSpPr>
        <xdr:cNvPr id="537" name="楕円 536"/>
        <xdr:cNvSpPr/>
      </xdr:nvSpPr>
      <xdr:spPr>
        <a:xfrm>
          <a:off x="15430500" y="60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138316</xdr:rowOff>
    </xdr:from>
    <xdr:ext cx="534377" cy="259045"/>
    <xdr:sp macro="" textlink="">
      <xdr:nvSpPr>
        <xdr:cNvPr id="538" name="テキスト ボックス 537"/>
        <xdr:cNvSpPr txBox="1"/>
      </xdr:nvSpPr>
      <xdr:spPr>
        <a:xfrm>
          <a:off x="15214111" y="57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18965</xdr:rowOff>
    </xdr:from>
    <xdr:to>
      <xdr:col>76</xdr:col>
      <xdr:colOff>165100</xdr:colOff>
      <xdr:row>35</xdr:row>
      <xdr:rowOff>120565</xdr:rowOff>
    </xdr:to>
    <xdr:sp macro="" textlink="">
      <xdr:nvSpPr>
        <xdr:cNvPr id="539" name="楕円 538"/>
        <xdr:cNvSpPr/>
      </xdr:nvSpPr>
      <xdr:spPr>
        <a:xfrm>
          <a:off x="14541500" y="60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137092</xdr:rowOff>
    </xdr:from>
    <xdr:ext cx="534377" cy="259045"/>
    <xdr:sp macro="" textlink="">
      <xdr:nvSpPr>
        <xdr:cNvPr id="540" name="テキスト ボックス 539"/>
        <xdr:cNvSpPr txBox="1"/>
      </xdr:nvSpPr>
      <xdr:spPr>
        <a:xfrm>
          <a:off x="14325111" y="57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65534</xdr:rowOff>
    </xdr:from>
    <xdr:to>
      <xdr:col>72</xdr:col>
      <xdr:colOff>38100</xdr:colOff>
      <xdr:row>30</xdr:row>
      <xdr:rowOff>167134</xdr:rowOff>
    </xdr:to>
    <xdr:sp macro="" textlink="">
      <xdr:nvSpPr>
        <xdr:cNvPr id="541" name="楕円 540"/>
        <xdr:cNvSpPr/>
      </xdr:nvSpPr>
      <xdr:spPr>
        <a:xfrm>
          <a:off x="13652500" y="5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12211</xdr:rowOff>
    </xdr:from>
    <xdr:ext cx="534377" cy="259045"/>
    <xdr:sp macro="" textlink="">
      <xdr:nvSpPr>
        <xdr:cNvPr id="542" name="テキスト ボックス 541"/>
        <xdr:cNvSpPr txBox="1"/>
      </xdr:nvSpPr>
      <xdr:spPr>
        <a:xfrm>
          <a:off x="13436111" y="4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57190</xdr:rowOff>
    </xdr:from>
    <xdr:to>
      <xdr:col>67</xdr:col>
      <xdr:colOff>101600</xdr:colOff>
      <xdr:row>35</xdr:row>
      <xdr:rowOff>158790</xdr:rowOff>
    </xdr:to>
    <xdr:sp macro="" textlink="">
      <xdr:nvSpPr>
        <xdr:cNvPr id="543" name="楕円 542"/>
        <xdr:cNvSpPr/>
      </xdr:nvSpPr>
      <xdr:spPr>
        <a:xfrm>
          <a:off x="12763500" y="60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3867</xdr:rowOff>
    </xdr:from>
    <xdr:ext cx="534377" cy="259045"/>
    <xdr:sp macro="" textlink="">
      <xdr:nvSpPr>
        <xdr:cNvPr id="544" name="テキスト ボックス 543"/>
        <xdr:cNvSpPr txBox="1"/>
      </xdr:nvSpPr>
      <xdr:spPr>
        <a:xfrm>
          <a:off x="12547111" y="58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6" name="直線コネクタ 565"/>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7"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8" name="直線コネクタ 567"/>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9"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70" name="直線コネクタ 569"/>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27878</xdr:rowOff>
    </xdr:from>
    <xdr:to>
      <xdr:col>85</xdr:col>
      <xdr:colOff>127000</xdr:colOff>
      <xdr:row>57</xdr:row>
      <xdr:rowOff>76730</xdr:rowOff>
    </xdr:to>
    <xdr:cxnSp macro="">
      <xdr:nvCxnSpPr>
        <xdr:cNvPr id="571" name="直線コネクタ 570"/>
        <xdr:cNvCxnSpPr/>
      </xdr:nvCxnSpPr>
      <xdr:spPr>
        <a:xfrm>
          <a:off x="15481300" y="9800528"/>
          <a:ext cx="838200" cy="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72"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73" name="フローチャート: 判断 572"/>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27878</xdr:rowOff>
    </xdr:from>
    <xdr:to>
      <xdr:col>81</xdr:col>
      <xdr:colOff>50800</xdr:colOff>
      <xdr:row>57</xdr:row>
      <xdr:rowOff>60124</xdr:rowOff>
    </xdr:to>
    <xdr:cxnSp macro="">
      <xdr:nvCxnSpPr>
        <xdr:cNvPr id="574" name="直線コネクタ 573"/>
        <xdr:cNvCxnSpPr/>
      </xdr:nvCxnSpPr>
      <xdr:spPr>
        <a:xfrm flipV="1">
          <a:off x="14592300" y="9800528"/>
          <a:ext cx="889000" cy="3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5" name="フローチャート: 判断 574"/>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6" name="テキスト ボックス 575"/>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120214</xdr:rowOff>
    </xdr:from>
    <xdr:to>
      <xdr:col>76</xdr:col>
      <xdr:colOff>114300</xdr:colOff>
      <xdr:row>57</xdr:row>
      <xdr:rowOff>60124</xdr:rowOff>
    </xdr:to>
    <xdr:cxnSp macro="">
      <xdr:nvCxnSpPr>
        <xdr:cNvPr id="577" name="直線コネクタ 576"/>
        <xdr:cNvCxnSpPr/>
      </xdr:nvCxnSpPr>
      <xdr:spPr>
        <a:xfrm>
          <a:off x="13703300" y="9721414"/>
          <a:ext cx="889000" cy="1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8" name="フローチャート: 判断 577"/>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9" name="テキスト ボックス 578"/>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78824</xdr:rowOff>
    </xdr:from>
    <xdr:to>
      <xdr:col>71</xdr:col>
      <xdr:colOff>177800</xdr:colOff>
      <xdr:row>56</xdr:row>
      <xdr:rowOff>120214</xdr:rowOff>
    </xdr:to>
    <xdr:cxnSp macro="">
      <xdr:nvCxnSpPr>
        <xdr:cNvPr id="580" name="直線コネクタ 579"/>
        <xdr:cNvCxnSpPr/>
      </xdr:nvCxnSpPr>
      <xdr:spPr>
        <a:xfrm>
          <a:off x="12814300" y="9680024"/>
          <a:ext cx="889000" cy="4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81" name="フローチャート: 判断 580"/>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82" name="テキスト ボックス 581"/>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83" name="フローチャート: 判断 582"/>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4" name="テキスト ボックス 583"/>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25930</xdr:rowOff>
    </xdr:from>
    <xdr:to>
      <xdr:col>85</xdr:col>
      <xdr:colOff>177800</xdr:colOff>
      <xdr:row>57</xdr:row>
      <xdr:rowOff>127530</xdr:rowOff>
    </xdr:to>
    <xdr:sp macro="" textlink="">
      <xdr:nvSpPr>
        <xdr:cNvPr id="590" name="楕円 589"/>
        <xdr:cNvSpPr/>
      </xdr:nvSpPr>
      <xdr:spPr>
        <a:xfrm>
          <a:off x="16268700" y="97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112307</xdr:rowOff>
    </xdr:from>
    <xdr:ext cx="534377" cy="259045"/>
    <xdr:sp macro="" textlink="">
      <xdr:nvSpPr>
        <xdr:cNvPr id="591" name="教育費該当値テキスト"/>
        <xdr:cNvSpPr txBox="1"/>
      </xdr:nvSpPr>
      <xdr:spPr>
        <a:xfrm>
          <a:off x="16370300" y="971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148528</xdr:rowOff>
    </xdr:from>
    <xdr:to>
      <xdr:col>81</xdr:col>
      <xdr:colOff>101600</xdr:colOff>
      <xdr:row>57</xdr:row>
      <xdr:rowOff>78678</xdr:rowOff>
    </xdr:to>
    <xdr:sp macro="" textlink="">
      <xdr:nvSpPr>
        <xdr:cNvPr id="592" name="楕円 591"/>
        <xdr:cNvSpPr/>
      </xdr:nvSpPr>
      <xdr:spPr>
        <a:xfrm>
          <a:off x="15430500" y="97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69805</xdr:rowOff>
    </xdr:from>
    <xdr:ext cx="534377" cy="259045"/>
    <xdr:sp macro="" textlink="">
      <xdr:nvSpPr>
        <xdr:cNvPr id="593" name="テキスト ボックス 592"/>
        <xdr:cNvSpPr txBox="1"/>
      </xdr:nvSpPr>
      <xdr:spPr>
        <a:xfrm>
          <a:off x="15214111" y="98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9324</xdr:rowOff>
    </xdr:from>
    <xdr:to>
      <xdr:col>76</xdr:col>
      <xdr:colOff>165100</xdr:colOff>
      <xdr:row>57</xdr:row>
      <xdr:rowOff>110924</xdr:rowOff>
    </xdr:to>
    <xdr:sp macro="" textlink="">
      <xdr:nvSpPr>
        <xdr:cNvPr id="594" name="楕円 593"/>
        <xdr:cNvSpPr/>
      </xdr:nvSpPr>
      <xdr:spPr>
        <a:xfrm>
          <a:off x="14541500" y="97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102051</xdr:rowOff>
    </xdr:from>
    <xdr:ext cx="534377" cy="259045"/>
    <xdr:sp macro="" textlink="">
      <xdr:nvSpPr>
        <xdr:cNvPr id="595" name="テキスト ボックス 594"/>
        <xdr:cNvSpPr txBox="1"/>
      </xdr:nvSpPr>
      <xdr:spPr>
        <a:xfrm>
          <a:off x="14325111" y="98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69414</xdr:rowOff>
    </xdr:from>
    <xdr:to>
      <xdr:col>72</xdr:col>
      <xdr:colOff>38100</xdr:colOff>
      <xdr:row>56</xdr:row>
      <xdr:rowOff>171014</xdr:rowOff>
    </xdr:to>
    <xdr:sp macro="" textlink="">
      <xdr:nvSpPr>
        <xdr:cNvPr id="596" name="楕円 595"/>
        <xdr:cNvSpPr/>
      </xdr:nvSpPr>
      <xdr:spPr>
        <a:xfrm>
          <a:off x="13652500" y="967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16091</xdr:rowOff>
    </xdr:from>
    <xdr:ext cx="534377" cy="259045"/>
    <xdr:sp macro="" textlink="">
      <xdr:nvSpPr>
        <xdr:cNvPr id="597" name="テキスト ボックス 596"/>
        <xdr:cNvSpPr txBox="1"/>
      </xdr:nvSpPr>
      <xdr:spPr>
        <a:xfrm>
          <a:off x="13436111" y="94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28024</xdr:rowOff>
    </xdr:from>
    <xdr:to>
      <xdr:col>67</xdr:col>
      <xdr:colOff>101600</xdr:colOff>
      <xdr:row>56</xdr:row>
      <xdr:rowOff>129624</xdr:rowOff>
    </xdr:to>
    <xdr:sp macro="" textlink="">
      <xdr:nvSpPr>
        <xdr:cNvPr id="598" name="楕円 597"/>
        <xdr:cNvSpPr/>
      </xdr:nvSpPr>
      <xdr:spPr>
        <a:xfrm>
          <a:off x="12763500" y="96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146151</xdr:rowOff>
    </xdr:from>
    <xdr:ext cx="534377" cy="259045"/>
    <xdr:sp macro="" textlink="">
      <xdr:nvSpPr>
        <xdr:cNvPr id="599" name="テキスト ボックス 598"/>
        <xdr:cNvSpPr txBox="1"/>
      </xdr:nvSpPr>
      <xdr:spPr>
        <a:xfrm>
          <a:off x="12547111" y="94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23" name="直線コネクタ 622"/>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6"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7" name="直線コネクタ 626"/>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161722</xdr:rowOff>
    </xdr:from>
    <xdr:to>
      <xdr:col>85</xdr:col>
      <xdr:colOff>127000</xdr:colOff>
      <xdr:row>78</xdr:row>
      <xdr:rowOff>150164</xdr:rowOff>
    </xdr:to>
    <xdr:cxnSp macro="">
      <xdr:nvCxnSpPr>
        <xdr:cNvPr id="628" name="直線コネクタ 627"/>
        <xdr:cNvCxnSpPr/>
      </xdr:nvCxnSpPr>
      <xdr:spPr>
        <a:xfrm flipV="1">
          <a:off x="15481300" y="12849022"/>
          <a:ext cx="838200" cy="67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9"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30" name="フローチャート: 判断 629"/>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150164</xdr:rowOff>
    </xdr:from>
    <xdr:to>
      <xdr:col>81</xdr:col>
      <xdr:colOff>50800</xdr:colOff>
      <xdr:row>79</xdr:row>
      <xdr:rowOff>39167</xdr:rowOff>
    </xdr:to>
    <xdr:cxnSp macro="">
      <xdr:nvCxnSpPr>
        <xdr:cNvPr id="631" name="直線コネクタ 630"/>
        <xdr:cNvCxnSpPr/>
      </xdr:nvCxnSpPr>
      <xdr:spPr>
        <a:xfrm flipV="1">
          <a:off x="14592300" y="13523264"/>
          <a:ext cx="889000" cy="6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32" name="フローチャート: 判断 631"/>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33" name="テキスト ボックス 632"/>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36437</xdr:rowOff>
    </xdr:from>
    <xdr:to>
      <xdr:col>76</xdr:col>
      <xdr:colOff>114300</xdr:colOff>
      <xdr:row>79</xdr:row>
      <xdr:rowOff>39167</xdr:rowOff>
    </xdr:to>
    <xdr:cxnSp macro="">
      <xdr:nvCxnSpPr>
        <xdr:cNvPr id="634" name="直線コネクタ 633"/>
        <xdr:cNvCxnSpPr/>
      </xdr:nvCxnSpPr>
      <xdr:spPr>
        <a:xfrm>
          <a:off x="13703300" y="13580987"/>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5" name="フローチャート: 判断 634"/>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6" name="テキスト ボックス 635"/>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165354</xdr:rowOff>
    </xdr:from>
    <xdr:to>
      <xdr:col>71</xdr:col>
      <xdr:colOff>177800</xdr:colOff>
      <xdr:row>79</xdr:row>
      <xdr:rowOff>36437</xdr:rowOff>
    </xdr:to>
    <xdr:cxnSp macro="">
      <xdr:nvCxnSpPr>
        <xdr:cNvPr id="637" name="直線コネクタ 636"/>
        <xdr:cNvCxnSpPr/>
      </xdr:nvCxnSpPr>
      <xdr:spPr>
        <a:xfrm>
          <a:off x="12814300" y="13538454"/>
          <a:ext cx="8890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8" name="フローチャート: 判断 637"/>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9" name="テキスト ボックス 638"/>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40" name="フローチャート: 判断 639"/>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41" name="テキスト ボックス 640"/>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110922</xdr:rowOff>
    </xdr:from>
    <xdr:to>
      <xdr:col>85</xdr:col>
      <xdr:colOff>177800</xdr:colOff>
      <xdr:row>75</xdr:row>
      <xdr:rowOff>41072</xdr:rowOff>
    </xdr:to>
    <xdr:sp macro="" textlink="">
      <xdr:nvSpPr>
        <xdr:cNvPr id="647" name="楕円 646"/>
        <xdr:cNvSpPr/>
      </xdr:nvSpPr>
      <xdr:spPr>
        <a:xfrm>
          <a:off x="16268700" y="127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133799</xdr:rowOff>
    </xdr:from>
    <xdr:ext cx="534377" cy="259045"/>
    <xdr:sp macro="" textlink="">
      <xdr:nvSpPr>
        <xdr:cNvPr id="648" name="災害復旧費該当値テキスト"/>
        <xdr:cNvSpPr txBox="1"/>
      </xdr:nvSpPr>
      <xdr:spPr>
        <a:xfrm>
          <a:off x="16370300" y="126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99364</xdr:rowOff>
    </xdr:from>
    <xdr:to>
      <xdr:col>81</xdr:col>
      <xdr:colOff>101600</xdr:colOff>
      <xdr:row>79</xdr:row>
      <xdr:rowOff>29514</xdr:rowOff>
    </xdr:to>
    <xdr:sp macro="" textlink="">
      <xdr:nvSpPr>
        <xdr:cNvPr id="649" name="楕円 648"/>
        <xdr:cNvSpPr/>
      </xdr:nvSpPr>
      <xdr:spPr>
        <a:xfrm>
          <a:off x="15430500" y="134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20641</xdr:rowOff>
    </xdr:from>
    <xdr:ext cx="469744" cy="259045"/>
    <xdr:sp macro="" textlink="">
      <xdr:nvSpPr>
        <xdr:cNvPr id="650" name="テキスト ボックス 649"/>
        <xdr:cNvSpPr txBox="1"/>
      </xdr:nvSpPr>
      <xdr:spPr>
        <a:xfrm>
          <a:off x="15246428" y="135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159817</xdr:rowOff>
    </xdr:from>
    <xdr:to>
      <xdr:col>76</xdr:col>
      <xdr:colOff>165100</xdr:colOff>
      <xdr:row>79</xdr:row>
      <xdr:rowOff>89967</xdr:rowOff>
    </xdr:to>
    <xdr:sp macro="" textlink="">
      <xdr:nvSpPr>
        <xdr:cNvPr id="651" name="楕円 650"/>
        <xdr:cNvSpPr/>
      </xdr:nvSpPr>
      <xdr:spPr>
        <a:xfrm>
          <a:off x="14541500" y="135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81094</xdr:rowOff>
    </xdr:from>
    <xdr:ext cx="378565" cy="259045"/>
    <xdr:sp macro="" textlink="">
      <xdr:nvSpPr>
        <xdr:cNvPr id="652" name="テキスト ボックス 651"/>
        <xdr:cNvSpPr txBox="1"/>
      </xdr:nvSpPr>
      <xdr:spPr>
        <a:xfrm>
          <a:off x="14403017" y="13625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157087</xdr:rowOff>
    </xdr:from>
    <xdr:to>
      <xdr:col>72</xdr:col>
      <xdr:colOff>38100</xdr:colOff>
      <xdr:row>79</xdr:row>
      <xdr:rowOff>87237</xdr:rowOff>
    </xdr:to>
    <xdr:sp macro="" textlink="">
      <xdr:nvSpPr>
        <xdr:cNvPr id="653" name="楕円 652"/>
        <xdr:cNvSpPr/>
      </xdr:nvSpPr>
      <xdr:spPr>
        <a:xfrm>
          <a:off x="13652500" y="13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78364</xdr:rowOff>
    </xdr:from>
    <xdr:ext cx="378565" cy="259045"/>
    <xdr:sp macro="" textlink="">
      <xdr:nvSpPr>
        <xdr:cNvPr id="654" name="テキスト ボックス 653"/>
        <xdr:cNvSpPr txBox="1"/>
      </xdr:nvSpPr>
      <xdr:spPr>
        <a:xfrm>
          <a:off x="13514017" y="13622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114554</xdr:rowOff>
    </xdr:from>
    <xdr:to>
      <xdr:col>67</xdr:col>
      <xdr:colOff>101600</xdr:colOff>
      <xdr:row>79</xdr:row>
      <xdr:rowOff>44704</xdr:rowOff>
    </xdr:to>
    <xdr:sp macro="" textlink="">
      <xdr:nvSpPr>
        <xdr:cNvPr id="655" name="楕円 654"/>
        <xdr:cNvSpPr/>
      </xdr:nvSpPr>
      <xdr:spPr>
        <a:xfrm>
          <a:off x="127635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35831</xdr:rowOff>
    </xdr:from>
    <xdr:ext cx="469744" cy="259045"/>
    <xdr:sp macro="" textlink="">
      <xdr:nvSpPr>
        <xdr:cNvPr id="656" name="テキスト ボックス 655"/>
        <xdr:cNvSpPr txBox="1"/>
      </xdr:nvSpPr>
      <xdr:spPr>
        <a:xfrm>
          <a:off x="12579428" y="1358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8" name="直線コネクタ 677"/>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9"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80" name="直線コネクタ 679"/>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81"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82" name="直線コネクタ 681"/>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25766</xdr:rowOff>
    </xdr:from>
    <xdr:to>
      <xdr:col>85</xdr:col>
      <xdr:colOff>127000</xdr:colOff>
      <xdr:row>97</xdr:row>
      <xdr:rowOff>56624</xdr:rowOff>
    </xdr:to>
    <xdr:cxnSp macro="">
      <xdr:nvCxnSpPr>
        <xdr:cNvPr id="683" name="直線コネクタ 682"/>
        <xdr:cNvCxnSpPr/>
      </xdr:nvCxnSpPr>
      <xdr:spPr>
        <a:xfrm flipV="1">
          <a:off x="15481300" y="16656416"/>
          <a:ext cx="8382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4"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5" name="フローチャート: 判断 684"/>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36623</xdr:rowOff>
    </xdr:from>
    <xdr:to>
      <xdr:col>81</xdr:col>
      <xdr:colOff>50800</xdr:colOff>
      <xdr:row>97</xdr:row>
      <xdr:rowOff>56624</xdr:rowOff>
    </xdr:to>
    <xdr:cxnSp macro="">
      <xdr:nvCxnSpPr>
        <xdr:cNvPr id="686" name="直線コネクタ 685"/>
        <xdr:cNvCxnSpPr/>
      </xdr:nvCxnSpPr>
      <xdr:spPr>
        <a:xfrm>
          <a:off x="14592300" y="16667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7" name="フローチャート: 判断 686"/>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8" name="テキスト ボックス 687"/>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36623</xdr:rowOff>
    </xdr:from>
    <xdr:to>
      <xdr:col>76</xdr:col>
      <xdr:colOff>114300</xdr:colOff>
      <xdr:row>97</xdr:row>
      <xdr:rowOff>75068</xdr:rowOff>
    </xdr:to>
    <xdr:cxnSp macro="">
      <xdr:nvCxnSpPr>
        <xdr:cNvPr id="689" name="直線コネクタ 688"/>
        <xdr:cNvCxnSpPr/>
      </xdr:nvCxnSpPr>
      <xdr:spPr>
        <a:xfrm flipV="1">
          <a:off x="13703300" y="16667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90" name="フローチャート: 判断 689"/>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91" name="テキスト ボックス 690"/>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75068</xdr:rowOff>
    </xdr:from>
    <xdr:to>
      <xdr:col>71</xdr:col>
      <xdr:colOff>177800</xdr:colOff>
      <xdr:row>97</xdr:row>
      <xdr:rowOff>86683</xdr:rowOff>
    </xdr:to>
    <xdr:cxnSp macro="">
      <xdr:nvCxnSpPr>
        <xdr:cNvPr id="692" name="直線コネクタ 691"/>
        <xdr:cNvCxnSpPr/>
      </xdr:nvCxnSpPr>
      <xdr:spPr>
        <a:xfrm flipV="1">
          <a:off x="12814300" y="16705718"/>
          <a:ext cx="8890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93" name="フローチャート: 判断 692"/>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4" name="テキスト ボックス 693"/>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5" name="フローチャート: 判断 694"/>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6" name="テキスト ボックス 695"/>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146416</xdr:rowOff>
    </xdr:from>
    <xdr:to>
      <xdr:col>85</xdr:col>
      <xdr:colOff>177800</xdr:colOff>
      <xdr:row>97</xdr:row>
      <xdr:rowOff>76566</xdr:rowOff>
    </xdr:to>
    <xdr:sp macro="" textlink="">
      <xdr:nvSpPr>
        <xdr:cNvPr id="702" name="楕円 701"/>
        <xdr:cNvSpPr/>
      </xdr:nvSpPr>
      <xdr:spPr>
        <a:xfrm>
          <a:off x="16268700" y="166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169293</xdr:rowOff>
    </xdr:from>
    <xdr:ext cx="599010" cy="259045"/>
    <xdr:sp macro="" textlink="">
      <xdr:nvSpPr>
        <xdr:cNvPr id="703" name="公債費該当値テキスト"/>
        <xdr:cNvSpPr txBox="1"/>
      </xdr:nvSpPr>
      <xdr:spPr>
        <a:xfrm>
          <a:off x="16370300" y="1645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5824</xdr:rowOff>
    </xdr:from>
    <xdr:to>
      <xdr:col>81</xdr:col>
      <xdr:colOff>101600</xdr:colOff>
      <xdr:row>97</xdr:row>
      <xdr:rowOff>107424</xdr:rowOff>
    </xdr:to>
    <xdr:sp macro="" textlink="">
      <xdr:nvSpPr>
        <xdr:cNvPr id="704" name="楕円 703"/>
        <xdr:cNvSpPr/>
      </xdr:nvSpPr>
      <xdr:spPr>
        <a:xfrm>
          <a:off x="15430500" y="166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123951</xdr:rowOff>
    </xdr:from>
    <xdr:ext cx="599010" cy="259045"/>
    <xdr:sp macro="" textlink="">
      <xdr:nvSpPr>
        <xdr:cNvPr id="705" name="テキスト ボックス 704"/>
        <xdr:cNvSpPr txBox="1"/>
      </xdr:nvSpPr>
      <xdr:spPr>
        <a:xfrm>
          <a:off x="15181795" y="1641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157273</xdr:rowOff>
    </xdr:from>
    <xdr:to>
      <xdr:col>76</xdr:col>
      <xdr:colOff>165100</xdr:colOff>
      <xdr:row>97</xdr:row>
      <xdr:rowOff>87423</xdr:rowOff>
    </xdr:to>
    <xdr:sp macro="" textlink="">
      <xdr:nvSpPr>
        <xdr:cNvPr id="706" name="楕円 705"/>
        <xdr:cNvSpPr/>
      </xdr:nvSpPr>
      <xdr:spPr>
        <a:xfrm>
          <a:off x="14541500" y="166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103950</xdr:rowOff>
    </xdr:from>
    <xdr:ext cx="599010" cy="259045"/>
    <xdr:sp macro="" textlink="">
      <xdr:nvSpPr>
        <xdr:cNvPr id="707" name="テキスト ボックス 706"/>
        <xdr:cNvSpPr txBox="1"/>
      </xdr:nvSpPr>
      <xdr:spPr>
        <a:xfrm>
          <a:off x="14292795" y="1639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24268</xdr:rowOff>
    </xdr:from>
    <xdr:to>
      <xdr:col>72</xdr:col>
      <xdr:colOff>38100</xdr:colOff>
      <xdr:row>97</xdr:row>
      <xdr:rowOff>125868</xdr:rowOff>
    </xdr:to>
    <xdr:sp macro="" textlink="">
      <xdr:nvSpPr>
        <xdr:cNvPr id="708" name="楕円 707"/>
        <xdr:cNvSpPr/>
      </xdr:nvSpPr>
      <xdr:spPr>
        <a:xfrm>
          <a:off x="13652500" y="166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142395</xdr:rowOff>
    </xdr:from>
    <xdr:ext cx="599010" cy="259045"/>
    <xdr:sp macro="" textlink="">
      <xdr:nvSpPr>
        <xdr:cNvPr id="709" name="テキスト ボックス 708"/>
        <xdr:cNvSpPr txBox="1"/>
      </xdr:nvSpPr>
      <xdr:spPr>
        <a:xfrm>
          <a:off x="13403795" y="164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35883</xdr:rowOff>
    </xdr:from>
    <xdr:to>
      <xdr:col>67</xdr:col>
      <xdr:colOff>101600</xdr:colOff>
      <xdr:row>97</xdr:row>
      <xdr:rowOff>137483</xdr:rowOff>
    </xdr:to>
    <xdr:sp macro="" textlink="">
      <xdr:nvSpPr>
        <xdr:cNvPr id="710" name="楕円 709"/>
        <xdr:cNvSpPr/>
      </xdr:nvSpPr>
      <xdr:spPr>
        <a:xfrm>
          <a:off x="12763500" y="166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154010</xdr:rowOff>
    </xdr:from>
    <xdr:ext cx="534377" cy="259045"/>
    <xdr:sp macro="" textlink="">
      <xdr:nvSpPr>
        <xdr:cNvPr id="711" name="テキスト ボックス 710"/>
        <xdr:cNvSpPr txBox="1"/>
      </xdr:nvSpPr>
      <xdr:spPr>
        <a:xfrm>
          <a:off x="12547111" y="164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5" name="直線コネクタ 734"/>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6"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8"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9" name="直線コネクタ 738"/>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41"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42" name="フローチャート: 判断 741"/>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4" name="フローチャート: 判断 743"/>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5" name="テキスト ボックス 744"/>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7" name="フローチャート: 判断 746"/>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8" name="テキスト ボックス 747"/>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50" name="フローチャート: 判断 749"/>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51" name="テキスト ボックス 750"/>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2" name="フローチャート: 判断 751"/>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53" name="テキスト ボックス 752"/>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60"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8" name="テキスト ボックス 787"/>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4" name="直線コネクタ 793"/>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5"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7"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8" name="直線コネクタ 797"/>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800"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801" name="フローチャート: 判断 800"/>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803" name="フローチャート: 判断 802"/>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4" name="テキスト ボックス 803"/>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6" name="フローチャート: 判断 805"/>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7" name="テキスト ボックス 806"/>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9" name="フローチャート: 判断 808"/>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10" name="テキスト ボックス 809"/>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11" name="フローチャート: 判断 810"/>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12" name="テキスト ボックス 811"/>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9"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６１８，５７１円となっており、前年度と比較すると、４９８，１９３円の増加となった。これは、能登半島地震からの復旧・復興のために、震災復興基金に４０億円、減債基金に１０億円を積み立てたことにより増加した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衛生費は、住民一人あたり２４９，８０１円となっており、前年度と比較すると、２８，８９０円の増加となった。これは、能登半島地震により発生した災害ごみ処理費が増大したことによるものである。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あたり５８，２６６円となっており、前年度と比較すると、５３，０９０円の増加となった。これは、能登半島地震により被災した公共施設の災害復旧事業費が増大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平成１８年度以降、財政調整基金の取り崩しを行なわず、実質収支も黒字の財政運営を継続して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きたが、令和５年度においては、能登半島地震の影響により、財政調整基金を取り崩している。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年度は、、災害支援金やふるさと納税による寄附に加え、災害復旧のための特別交付税が交付されたことから黒字決算となっている。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人口減による市税の減少により、財政運営が非常に厳しくなるなか、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寄付や交付金を原資とした復興基金を財源として、復興計画に沿った復旧・復興を進める。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過去５年間、全会計において実質赤字は発生していない。構成のうち上位３会計は①一般会計、②水道事業会計、③病院事業会計となっている。Ｒ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資金不足額については病院会計で△１，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百万円、水道会計で△１，６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病院会計で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は、能登半島地震の影響により、病床使用率が大幅に低下し、収益が大幅に悪化した。持続的な経営を維持していくためにも早急な診療体制の見直しが必要となっている。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水道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会計では、能登半島地震により甚大な被害を受けた管路・施設の災害復旧が必要である。人口減少による使用料の減少も見込まれるため、持続可能な経営を維持していくためには、使用料の改定も視野に入れた運営が必要とな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一般会計については、公共施設の見直しによる経常経費の削減に積極的に取り組み、財政の安定化に努める。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72057_&#29664;&#2795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44.3</v>
          </cell>
          <cell r="BX51">
            <v>47.5</v>
          </cell>
          <cell r="CF51">
            <v>28.8</v>
          </cell>
          <cell r="CN51">
            <v>27.8</v>
          </cell>
        </row>
        <row r="53">
          <cell r="BP53">
            <v>56.9</v>
          </cell>
          <cell r="BX53">
            <v>58.1</v>
          </cell>
          <cell r="CF53">
            <v>59.8</v>
          </cell>
          <cell r="CN53">
            <v>61.1</v>
          </cell>
          <cell r="CV53">
            <v>62.8</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44.3</v>
          </cell>
          <cell r="BX73">
            <v>47.5</v>
          </cell>
          <cell r="CF73">
            <v>28.8</v>
          </cell>
          <cell r="CN73">
            <v>27.8</v>
          </cell>
        </row>
        <row r="75">
          <cell r="BP75">
            <v>14</v>
          </cell>
          <cell r="BX75">
            <v>13.7</v>
          </cell>
          <cell r="CF75">
            <v>13.6</v>
          </cell>
          <cell r="CN75">
            <v>14.1</v>
          </cell>
          <cell r="CV75">
            <v>15.1</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23536791</v>
      </c>
      <c r="BO4" s="449"/>
      <c r="BP4" s="449"/>
      <c r="BQ4" s="449"/>
      <c r="BR4" s="449"/>
      <c r="BS4" s="449"/>
      <c r="BT4" s="449"/>
      <c r="BU4" s="450"/>
      <c r="BV4" s="448">
        <v>13820966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5.5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20324530</v>
      </c>
      <c r="BO5" s="420"/>
      <c r="BP5" s="420"/>
      <c r="BQ5" s="420"/>
      <c r="BR5" s="420"/>
      <c r="BS5" s="420"/>
      <c r="BT5" s="420"/>
      <c r="BU5" s="421"/>
      <c r="BV5" s="419">
        <v>13323565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96.8</v>
      </c>
      <c r="CU5" s="417"/>
      <c r="CV5" s="417"/>
      <c r="CW5" s="417"/>
      <c r="CX5" s="417"/>
      <c r="CY5" s="417"/>
      <c r="CZ5" s="417"/>
      <c r="DA5" s="418"/>
      <c r="DB5" s="416">
        <v>95.1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3212261</v>
      </c>
      <c r="BO6" s="420"/>
      <c r="BP6" s="420"/>
      <c r="BQ6" s="420"/>
      <c r="BR6" s="420"/>
      <c r="BS6" s="420"/>
      <c r="BT6" s="420"/>
      <c r="BU6" s="421"/>
      <c r="BV6" s="419">
        <v>497401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97.2</v>
      </c>
      <c r="CU6" s="563"/>
      <c r="CV6" s="563"/>
      <c r="CW6" s="563"/>
      <c r="CX6" s="563"/>
      <c r="CY6" s="563"/>
      <c r="CZ6" s="563"/>
      <c r="DA6" s="564"/>
      <c r="DB6" s="562">
        <v>95.9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1553855</v>
      </c>
      <c r="BO7" s="420"/>
      <c r="BP7" s="420"/>
      <c r="BQ7" s="420"/>
      <c r="BR7" s="420"/>
      <c r="BS7" s="420"/>
      <c r="BT7" s="420"/>
      <c r="BU7" s="421"/>
      <c r="BV7" s="419">
        <v>114985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6915944</v>
      </c>
      <c r="CU7" s="420"/>
      <c r="CV7" s="420"/>
      <c r="CW7" s="420"/>
      <c r="CX7" s="420"/>
      <c r="CY7" s="420"/>
      <c r="CZ7" s="420"/>
      <c r="DA7" s="421"/>
      <c r="DB7" s="419">
        <v>6923718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1658406</v>
      </c>
      <c r="BO8" s="420"/>
      <c r="BP8" s="420"/>
      <c r="BQ8" s="420"/>
      <c r="BR8" s="420"/>
      <c r="BS8" s="420"/>
      <c r="BT8" s="420"/>
      <c r="BU8" s="421"/>
      <c r="BV8" s="419">
        <v>382416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0.22</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12929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1275990</v>
      </c>
      <c r="BO9" s="420"/>
      <c r="BP9" s="420"/>
      <c r="BQ9" s="420"/>
      <c r="BR9" s="420"/>
      <c r="BS9" s="420"/>
      <c r="BT9" s="420"/>
      <c r="BU9" s="421"/>
      <c r="BV9" s="419">
        <v>-28417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8.8000000000000007</v>
      </c>
      <c r="CU9" s="417"/>
      <c r="CV9" s="417"/>
      <c r="CW9" s="417"/>
      <c r="CX9" s="417"/>
      <c r="CY9" s="417"/>
      <c r="CZ9" s="417"/>
      <c r="DA9" s="418"/>
      <c r="DB9" s="416">
        <v>16.899999999999999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14625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1265</v>
      </c>
      <c r="BO10" s="420"/>
      <c r="BP10" s="420"/>
      <c r="BQ10" s="420"/>
      <c r="BR10" s="420"/>
      <c r="BS10" s="420"/>
      <c r="BT10" s="420"/>
      <c r="BU10" s="421"/>
      <c r="BV10" s="419">
        <v>3248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12574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2281843</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12487</v>
      </c>
      <c r="S13" s="507"/>
      <c r="T13" s="507"/>
      <c r="U13" s="507"/>
      <c r="V13" s="508"/>
      <c r="W13" s="509" t="s">
        <v>131</v>
      </c>
      <c r="X13" s="405"/>
      <c r="Y13" s="405"/>
      <c r="Z13" s="405"/>
      <c r="AA13" s="405"/>
      <c r="AB13" s="406"/>
      <c r="AC13" s="372">
        <v>613</v>
      </c>
      <c r="AD13" s="373"/>
      <c r="AE13" s="373"/>
      <c r="AF13" s="373"/>
      <c r="AG13" s="374"/>
      <c r="AH13" s="372">
        <v>838</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-1004588</v>
      </c>
      <c r="BO13" s="420"/>
      <c r="BP13" s="420"/>
      <c r="BQ13" s="420"/>
      <c r="BR13" s="420"/>
      <c r="BS13" s="420"/>
      <c r="BT13" s="420"/>
      <c r="BU13" s="421"/>
      <c r="BV13" s="419">
        <v>-25169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15.1</v>
      </c>
      <c r="CU13" s="417"/>
      <c r="CV13" s="417"/>
      <c r="CW13" s="417"/>
      <c r="CX13" s="417"/>
      <c r="CY13" s="417"/>
      <c r="CZ13" s="417"/>
      <c r="DA13" s="418"/>
      <c r="DB13" s="416">
        <v>14.1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12948</v>
      </c>
      <c r="S14" s="507"/>
      <c r="T14" s="507"/>
      <c r="U14" s="507"/>
      <c r="V14" s="508"/>
      <c r="W14" s="510"/>
      <c r="X14" s="408"/>
      <c r="Y14" s="408"/>
      <c r="Z14" s="408"/>
      <c r="AA14" s="408"/>
      <c r="AB14" s="409"/>
      <c r="AC14" s="499">
        <v>10.3</v>
      </c>
      <c r="AD14" s="500"/>
      <c r="AE14" s="500"/>
      <c r="AF14" s="500"/>
      <c r="AG14" s="501"/>
      <c r="AH14" s="499">
        <v>12.3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27.8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12876</v>
      </c>
      <c r="S15" s="507"/>
      <c r="T15" s="507"/>
      <c r="U15" s="507"/>
      <c r="V15" s="508"/>
      <c r="W15" s="509" t="s">
        <v>137</v>
      </c>
      <c r="X15" s="405"/>
      <c r="Y15" s="405"/>
      <c r="Z15" s="405"/>
      <c r="AA15" s="405"/>
      <c r="AB15" s="406"/>
      <c r="AC15" s="372">
        <v>1520</v>
      </c>
      <c r="AD15" s="373"/>
      <c r="AE15" s="373"/>
      <c r="AF15" s="373"/>
      <c r="AG15" s="374"/>
      <c r="AH15" s="372">
        <v>1801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1448048</v>
      </c>
      <c r="BO15" s="449"/>
      <c r="BP15" s="449"/>
      <c r="BQ15" s="449"/>
      <c r="BR15" s="449"/>
      <c r="BS15" s="449"/>
      <c r="BT15" s="449"/>
      <c r="BU15" s="450"/>
      <c r="BV15" s="448">
        <v>1438973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26.4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6549067</v>
      </c>
      <c r="BO16" s="420"/>
      <c r="BP16" s="420"/>
      <c r="BQ16" s="420"/>
      <c r="BR16" s="420"/>
      <c r="BS16" s="420"/>
      <c r="BT16" s="420"/>
      <c r="BU16" s="421"/>
      <c r="BV16" s="419">
        <v>6518220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3796</v>
      </c>
      <c r="AD17" s="373"/>
      <c r="AE17" s="373"/>
      <c r="AF17" s="373"/>
      <c r="AG17" s="374"/>
      <c r="AH17" s="372">
        <v>4195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1786169</v>
      </c>
      <c r="BO17" s="420"/>
      <c r="BP17" s="420"/>
      <c r="BQ17" s="420"/>
      <c r="BR17" s="420"/>
      <c r="BS17" s="420"/>
      <c r="BT17" s="420"/>
      <c r="BU17" s="421"/>
      <c r="BV17" s="419">
        <v>1780576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247.2</v>
      </c>
      <c r="M18" s="472"/>
      <c r="N18" s="472"/>
      <c r="O18" s="472"/>
      <c r="P18" s="472"/>
      <c r="Q18" s="472"/>
      <c r="R18" s="473"/>
      <c r="S18" s="473"/>
      <c r="T18" s="473"/>
      <c r="U18" s="473"/>
      <c r="V18" s="474"/>
      <c r="W18" s="490"/>
      <c r="X18" s="491"/>
      <c r="Y18" s="491"/>
      <c r="Z18" s="491"/>
      <c r="AA18" s="491"/>
      <c r="AB18" s="515"/>
      <c r="AC18" s="389">
        <v>64</v>
      </c>
      <c r="AD18" s="390"/>
      <c r="AE18" s="390"/>
      <c r="AF18" s="390"/>
      <c r="AG18" s="475"/>
      <c r="AH18" s="389">
        <v>61.4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6804932</v>
      </c>
      <c r="BO18" s="420"/>
      <c r="BP18" s="420"/>
      <c r="BQ18" s="420"/>
      <c r="BR18" s="420"/>
      <c r="BS18" s="420"/>
      <c r="BT18" s="420"/>
      <c r="BU18" s="421"/>
      <c r="BV18" s="419">
        <v>6754267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17864425</v>
      </c>
      <c r="BO19" s="420"/>
      <c r="BP19" s="420"/>
      <c r="BQ19" s="420"/>
      <c r="BR19" s="420"/>
      <c r="BS19" s="420"/>
      <c r="BT19" s="420"/>
      <c r="BU19" s="421"/>
      <c r="BV19" s="419">
        <v>8494163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5517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15590867</v>
      </c>
      <c r="BO22" s="449"/>
      <c r="BP22" s="449"/>
      <c r="BQ22" s="449"/>
      <c r="BR22" s="449"/>
      <c r="BS22" s="449"/>
      <c r="BT22" s="449"/>
      <c r="BU22" s="450"/>
      <c r="BV22" s="448">
        <v>15671393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11218998</v>
      </c>
      <c r="BO23" s="420"/>
      <c r="BP23" s="420"/>
      <c r="BQ23" s="420"/>
      <c r="BR23" s="420"/>
      <c r="BS23" s="420"/>
      <c r="BT23" s="420"/>
      <c r="BU23" s="421"/>
      <c r="BV23" s="419">
        <v>11113031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3915</v>
      </c>
      <c r="R24" s="373"/>
      <c r="S24" s="373"/>
      <c r="T24" s="373"/>
      <c r="U24" s="373"/>
      <c r="V24" s="374"/>
      <c r="W24" s="462"/>
      <c r="X24" s="399"/>
      <c r="Y24" s="400"/>
      <c r="Z24" s="375" t="s">
        <v>162</v>
      </c>
      <c r="AA24" s="376"/>
      <c r="AB24" s="376"/>
      <c r="AC24" s="376"/>
      <c r="AD24" s="376"/>
      <c r="AE24" s="376"/>
      <c r="AF24" s="376"/>
      <c r="AG24" s="377"/>
      <c r="AH24" s="372">
        <v>183</v>
      </c>
      <c r="AI24" s="373"/>
      <c r="AJ24" s="373"/>
      <c r="AK24" s="373"/>
      <c r="AL24" s="374"/>
      <c r="AM24" s="372">
        <v>555954</v>
      </c>
      <c r="AN24" s="373"/>
      <c r="AO24" s="373"/>
      <c r="AP24" s="373"/>
      <c r="AQ24" s="373"/>
      <c r="AR24" s="374"/>
      <c r="AS24" s="372">
        <v>3038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12577561</v>
      </c>
      <c r="BO24" s="420"/>
      <c r="BP24" s="420"/>
      <c r="BQ24" s="420"/>
      <c r="BR24" s="420"/>
      <c r="BS24" s="420"/>
      <c r="BT24" s="420"/>
      <c r="BU24" s="421"/>
      <c r="BV24" s="419">
        <v>12363080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6390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59271</v>
      </c>
      <c r="BO25" s="449"/>
      <c r="BP25" s="449"/>
      <c r="BQ25" s="449"/>
      <c r="BR25" s="449"/>
      <c r="BS25" s="449"/>
      <c r="BT25" s="449"/>
      <c r="BU25" s="450"/>
      <c r="BV25" s="448">
        <v>571957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5670</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46230</v>
      </c>
      <c r="AN26" s="373"/>
      <c r="AO26" s="373"/>
      <c r="AP26" s="373"/>
      <c r="AQ26" s="373"/>
      <c r="AR26" s="374"/>
      <c r="AS26" s="372">
        <v>3082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4450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210894</v>
      </c>
      <c r="BO27" s="454"/>
      <c r="BP27" s="454"/>
      <c r="BQ27" s="454"/>
      <c r="BR27" s="454"/>
      <c r="BS27" s="454"/>
      <c r="BT27" s="454"/>
      <c r="BU27" s="455"/>
      <c r="BV27" s="453">
        <v>210893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3850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1073624</v>
      </c>
      <c r="BO28" s="449"/>
      <c r="BP28" s="449"/>
      <c r="BQ28" s="449"/>
      <c r="BR28" s="449"/>
      <c r="BS28" s="449"/>
      <c r="BT28" s="449"/>
      <c r="BU28" s="450"/>
      <c r="BV28" s="448">
        <v>3162202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10</v>
      </c>
      <c r="M29" s="373"/>
      <c r="N29" s="373"/>
      <c r="O29" s="373"/>
      <c r="P29" s="374"/>
      <c r="Q29" s="372">
        <v>3650</v>
      </c>
      <c r="R29" s="373"/>
      <c r="S29" s="373"/>
      <c r="T29" s="373"/>
      <c r="U29" s="373"/>
      <c r="V29" s="374"/>
      <c r="W29" s="463"/>
      <c r="X29" s="464"/>
      <c r="Y29" s="465"/>
      <c r="Z29" s="375" t="s">
        <v>177</v>
      </c>
      <c r="AA29" s="376"/>
      <c r="AB29" s="376"/>
      <c r="AC29" s="376"/>
      <c r="AD29" s="376"/>
      <c r="AE29" s="376"/>
      <c r="AF29" s="376"/>
      <c r="AG29" s="377"/>
      <c r="AH29" s="372">
        <v>183</v>
      </c>
      <c r="AI29" s="373"/>
      <c r="AJ29" s="373"/>
      <c r="AK29" s="373"/>
      <c r="AL29" s="374"/>
      <c r="AM29" s="372">
        <v>555954</v>
      </c>
      <c r="AN29" s="373"/>
      <c r="AO29" s="373"/>
      <c r="AP29" s="373"/>
      <c r="AQ29" s="373"/>
      <c r="AR29" s="374"/>
      <c r="AS29" s="372">
        <v>3038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1049020</v>
      </c>
      <c r="BO29" s="420"/>
      <c r="BP29" s="420"/>
      <c r="BQ29" s="420"/>
      <c r="BR29" s="420"/>
      <c r="BS29" s="420"/>
      <c r="BT29" s="420"/>
      <c r="BU29" s="421"/>
      <c r="BV29" s="419">
        <v>49000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6713562</v>
      </c>
      <c r="BO30" s="454"/>
      <c r="BP30" s="454"/>
      <c r="BQ30" s="454"/>
      <c r="BR30" s="454"/>
      <c r="BS30" s="454"/>
      <c r="BT30" s="454"/>
      <c r="BU30" s="455"/>
      <c r="BV30" s="453">
        <v>2566062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珠洲市国民健康保険特別会計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珠洲市病院事業会計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奥能登クリーン組合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（財）鉢ヶ崎リゾート振興協会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珠洲市賃貸住宅事業特別会計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珠洲市介護保険特別会計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珠洲市水道事業会計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奥能登広域圏事務組合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珠洲鉢ヶ崎ホテル株式会社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珠洲市後期高齢者医療特別会計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珠洲市下水道事業会計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石川県後期高齢者医療広域連合（一般会計）</v>
      </c>
      <c r="BZ36" s="368"/>
      <c r="CA36" s="368"/>
      <c r="CB36" s="368"/>
      <c r="CC36" s="368"/>
      <c r="CD36" s="368"/>
      <c r="CE36" s="368"/>
      <c r="CF36" s="368"/>
      <c r="CG36" s="368"/>
      <c r="CH36" s="368"/>
      <c r="CI36" s="368"/>
      <c r="CJ36" s="368"/>
      <c r="CK36" s="368"/>
      <c r="CL36" s="368"/>
      <c r="CM36" s="368"/>
      <c r="CN36" s="181"/>
      <c r="CO36" s="367">
        <f t="shared" si="3"/>
        <v>18</v>
      </c>
      <c r="CP36" s="367"/>
      <c r="CQ36" s="368" t="str">
        <f>IF('各会計、関係団体の財政状況及び健全化判断比率'!BS9="","",'各会計、関係団体の財政状況及び健全化判断比率'!BS9)</f>
        <v>珠洲土地開発公社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石川県後期高齢者医療広域連合（後期高齢者医療特別会計）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石川県市町村消防団員等公務災害補償等組合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石川県市町村消防賞じゅつ金組合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のと鉄道運営助成基金事務組合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SxYwsTxqJFfjiCxzKSYKhFwCcWT0NIEQRMhi8f5VQZPPk1lpdvOkTsK8UaDG8JN3s0TsYIzAVTC3fZhoMRfnQ==" saltValue="0s0YjOyHdddZa9ZRYbUY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C32" sqref="C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1.26</v>
      </c>
      <c r="G34" s="33">
        <v>6.44</v>
      </c>
      <c r="H34" s="33">
        <v>5.69</v>
      </c>
      <c r="I34" s="33">
        <v>5.52</v>
      </c>
      <c r="J34" s="34">
        <v>23.97</v>
      </c>
      <c r="K34" s="22"/>
      <c r="L34" s="22"/>
      <c r="M34" s="22"/>
      <c r="N34" s="22"/>
      <c r="O34" s="22"/>
      <c r="P34" s="22"/>
    </row>
    <row r="35" spans="1:16" ht="39" customHeight="1" x14ac:dyDescent="0.15">
      <c r="A35" s="22"/>
      <c r="B35" s="35"/>
      <c r="C35" s="1145" t="s">
        <v>536</v>
      </c>
      <c r="D35" s="1146"/>
      <c r="E35" s="1147"/>
      <c r="F35" s="36">
        <v>23.35</v>
      </c>
      <c r="G35" s="37">
        <v>22.26</v>
      </c>
      <c r="H35" s="37">
        <v>21.45</v>
      </c>
      <c r="I35" s="37">
        <v>23.28</v>
      </c>
      <c r="J35" s="38">
        <v>23.57</v>
      </c>
      <c r="K35" s="22"/>
      <c r="L35" s="22"/>
      <c r="M35" s="22"/>
      <c r="N35" s="22"/>
      <c r="O35" s="22"/>
      <c r="P35" s="22"/>
    </row>
    <row r="36" spans="1:16" ht="39" customHeight="1" x14ac:dyDescent="0.15">
      <c r="A36" s="22"/>
      <c r="B36" s="35"/>
      <c r="C36" s="1145" t="s">
        <v>537</v>
      </c>
      <c r="D36" s="1146"/>
      <c r="E36" s="1147"/>
      <c r="F36" s="36">
        <v>24.49</v>
      </c>
      <c r="G36" s="37">
        <v>25.92</v>
      </c>
      <c r="H36" s="37">
        <v>24.01</v>
      </c>
      <c r="I36" s="37">
        <v>25.67</v>
      </c>
      <c r="J36" s="38">
        <v>15.01</v>
      </c>
      <c r="K36" s="22"/>
      <c r="L36" s="22"/>
      <c r="M36" s="22"/>
      <c r="N36" s="22"/>
      <c r="O36" s="22"/>
      <c r="P36" s="22"/>
    </row>
    <row r="37" spans="1:16" ht="39" customHeight="1" x14ac:dyDescent="0.15">
      <c r="A37" s="22"/>
      <c r="B37" s="35"/>
      <c r="C37" s="1145" t="s">
        <v>538</v>
      </c>
      <c r="D37" s="1146"/>
      <c r="E37" s="1147"/>
      <c r="F37" s="36">
        <v>0.45</v>
      </c>
      <c r="G37" s="37">
        <v>0.56999999999999995</v>
      </c>
      <c r="H37" s="37">
        <v>0.91</v>
      </c>
      <c r="I37" s="37">
        <v>1.39</v>
      </c>
      <c r="J37" s="38">
        <v>3.53</v>
      </c>
      <c r="K37" s="22"/>
      <c r="L37" s="22"/>
      <c r="M37" s="22"/>
      <c r="N37" s="22"/>
      <c r="O37" s="22"/>
      <c r="P37" s="22"/>
    </row>
    <row r="38" spans="1:16" ht="39" customHeight="1" x14ac:dyDescent="0.15">
      <c r="A38" s="22"/>
      <c r="B38" s="35"/>
      <c r="C38" s="1145" t="s">
        <v>539</v>
      </c>
      <c r="D38" s="1146"/>
      <c r="E38" s="1147"/>
      <c r="F38" s="36" t="s">
        <v>487</v>
      </c>
      <c r="G38" s="37">
        <v>0.28000000000000003</v>
      </c>
      <c r="H38" s="37">
        <v>0.38</v>
      </c>
      <c r="I38" s="37">
        <v>0.77</v>
      </c>
      <c r="J38" s="38">
        <v>0.59</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544</v>
      </c>
      <c r="D43" s="1149"/>
      <c r="E43" s="1150"/>
      <c r="F43" s="41">
        <v>1.83</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sq2u5s3bWeDgX/mXJv8JIOoRXPD0rZcdMKlazzkmzZtCbS7KKxlYZhIyDKq2k3/rQuVGE2gnP2ozydhA0OQTw==" saltValue="cf6BWkW9jks95IYb2fqe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L57" sqref="L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1382</v>
      </c>
      <c r="L45" s="60">
        <v>1415</v>
      </c>
      <c r="M45" s="60">
        <v>1601</v>
      </c>
      <c r="N45" s="60">
        <v>1442</v>
      </c>
      <c r="O45" s="61">
        <v>1569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847</v>
      </c>
      <c r="L48" s="64">
        <v>862</v>
      </c>
      <c r="M48" s="64">
        <v>903</v>
      </c>
      <c r="N48" s="64">
        <v>889</v>
      </c>
      <c r="O48" s="65">
        <v>901</v>
      </c>
      <c r="P48" s="48"/>
      <c r="Q48" s="48"/>
      <c r="R48" s="48"/>
      <c r="S48" s="48"/>
      <c r="T48" s="48"/>
      <c r="U48" s="48"/>
    </row>
    <row r="49" spans="1:21" ht="30.75" customHeight="1" x14ac:dyDescent="0.15">
      <c r="A49" s="48"/>
      <c r="B49" s="1178"/>
      <c r="C49" s="1179"/>
      <c r="D49" s="62"/>
      <c r="E49" s="1155" t="s">
        <v>14</v>
      </c>
      <c r="F49" s="1155"/>
      <c r="G49" s="1155"/>
      <c r="H49" s="1155"/>
      <c r="I49" s="1155"/>
      <c r="J49" s="1156"/>
      <c r="K49" s="63">
        <v>46</v>
      </c>
      <c r="L49" s="64">
        <v>48</v>
      </c>
      <c r="M49" s="64">
        <v>37</v>
      </c>
      <c r="N49" s="64">
        <v>47</v>
      </c>
      <c r="O49" s="65">
        <v>36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1586</v>
      </c>
      <c r="L52" s="64">
        <v>1593</v>
      </c>
      <c r="M52" s="64">
        <v>1781</v>
      </c>
      <c r="N52" s="64">
        <v>1556</v>
      </c>
      <c r="O52" s="65">
        <v>1602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689</v>
      </c>
      <c r="L53" s="69">
        <v>732</v>
      </c>
      <c r="M53" s="69">
        <v>760</v>
      </c>
      <c r="N53" s="69">
        <v>822</v>
      </c>
      <c r="O53" s="70">
        <v>905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v>0</v>
      </c>
      <c r="L58" s="84">
        <v>0</v>
      </c>
      <c r="M58" s="84">
        <v>0</v>
      </c>
      <c r="N58" s="84">
        <v>0</v>
      </c>
      <c r="O58" s="85">
        <v>0</v>
      </c>
    </row>
    <row r="59" spans="1:21" ht="31.5" customHeight="1" x14ac:dyDescent="0.15">
      <c r="B59" s="1163"/>
      <c r="C59" s="1164"/>
      <c r="D59" s="1170" t="s">
        <v>26</v>
      </c>
      <c r="E59" s="1171"/>
      <c r="F59" s="1171"/>
      <c r="G59" s="1171"/>
      <c r="H59" s="1171"/>
      <c r="I59" s="1171"/>
      <c r="J59" s="1172"/>
      <c r="K59" s="86">
        <v>49</v>
      </c>
      <c r="L59" s="87">
        <v>49</v>
      </c>
      <c r="M59" s="87">
        <v>49</v>
      </c>
      <c r="N59" s="87">
        <v>49</v>
      </c>
      <c r="O59" s="88">
        <v>49</v>
      </c>
    </row>
    <row r="60" spans="1:21" ht="31.5" customHeight="1" thickBot="1" x14ac:dyDescent="0.2">
      <c r="B60" s="1165"/>
      <c r="C60" s="1166"/>
      <c r="D60" s="1173" t="s">
        <v>27</v>
      </c>
      <c r="E60" s="1174"/>
      <c r="F60" s="1174"/>
      <c r="G60" s="1174"/>
      <c r="H60" s="1174"/>
      <c r="I60" s="1174"/>
      <c r="J60" s="1175"/>
      <c r="K60" s="89">
        <v>0</v>
      </c>
      <c r="L60" s="90">
        <v>0</v>
      </c>
      <c r="M60" s="90">
        <v>0</v>
      </c>
      <c r="N60" s="90">
        <v>0</v>
      </c>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2fJsNTuQYxttF3kLGQXnoG4GXS1ND8ozKAAFWLt5OdD8j0lxn25wg4q/fJr+sVoMG/s1+/62ZCTG7nQ21gdtw==" saltValue="k8zaGm/fukl7b5Mr6sBO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13040</v>
      </c>
      <c r="J41" s="356">
        <v>13354</v>
      </c>
      <c r="K41" s="356">
        <v>14016</v>
      </c>
      <c r="L41" s="356">
        <v>15671</v>
      </c>
      <c r="M41" s="357">
        <v>15591</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9522</v>
      </c>
      <c r="J43" s="359">
        <v>8542</v>
      </c>
      <c r="K43" s="359">
        <v>7643</v>
      </c>
      <c r="L43" s="359">
        <v>6761</v>
      </c>
      <c r="M43" s="360">
        <v>6831</v>
      </c>
    </row>
    <row r="44" spans="2:13" ht="27.75" customHeight="1" x14ac:dyDescent="0.15">
      <c r="B44" s="1186"/>
      <c r="C44" s="1187"/>
      <c r="D44" s="106"/>
      <c r="E44" s="1190" t="s">
        <v>34</v>
      </c>
      <c r="F44" s="1190"/>
      <c r="G44" s="1190"/>
      <c r="H44" s="1191"/>
      <c r="I44" s="358">
        <v>242</v>
      </c>
      <c r="J44" s="359">
        <v>195</v>
      </c>
      <c r="K44" s="359">
        <v>147</v>
      </c>
      <c r="L44" s="359">
        <v>101</v>
      </c>
      <c r="M44" s="360">
        <v>68</v>
      </c>
    </row>
    <row r="45" spans="2:13" ht="27.75" customHeight="1" x14ac:dyDescent="0.15">
      <c r="B45" s="1186"/>
      <c r="C45" s="1187"/>
      <c r="D45" s="106"/>
      <c r="E45" s="1190" t="s">
        <v>35</v>
      </c>
      <c r="F45" s="1190"/>
      <c r="G45" s="1190"/>
      <c r="H45" s="1191"/>
      <c r="I45" s="358">
        <v>1511</v>
      </c>
      <c r="J45" s="359">
        <v>1552</v>
      </c>
      <c r="K45" s="359">
        <v>1575</v>
      </c>
      <c r="L45" s="359">
        <v>1595</v>
      </c>
      <c r="M45" s="360">
        <v>1641</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5839</v>
      </c>
      <c r="J50" s="359">
        <v>5800</v>
      </c>
      <c r="K50" s="359">
        <v>6382</v>
      </c>
      <c r="L50" s="359">
        <v>6506</v>
      </c>
      <c r="M50" s="360">
        <v>9613</v>
      </c>
    </row>
    <row r="51" spans="2:13" ht="27.75" customHeight="1" x14ac:dyDescent="0.15">
      <c r="B51" s="1186"/>
      <c r="C51" s="1187"/>
      <c r="D51" s="106"/>
      <c r="E51" s="1190" t="s">
        <v>42</v>
      </c>
      <c r="F51" s="1190"/>
      <c r="G51" s="1190"/>
      <c r="H51" s="1191"/>
      <c r="I51" s="358">
        <v>957</v>
      </c>
      <c r="J51" s="359">
        <v>763</v>
      </c>
      <c r="K51" s="359">
        <v>708</v>
      </c>
      <c r="L51" s="359">
        <v>654</v>
      </c>
      <c r="M51" s="360">
        <v>596</v>
      </c>
    </row>
    <row r="52" spans="2:13" ht="27.75" customHeight="1" x14ac:dyDescent="0.15">
      <c r="B52" s="1188"/>
      <c r="C52" s="1189"/>
      <c r="D52" s="106"/>
      <c r="E52" s="1190" t="s">
        <v>43</v>
      </c>
      <c r="F52" s="1190"/>
      <c r="G52" s="1190"/>
      <c r="H52" s="1191"/>
      <c r="I52" s="358">
        <v>15272</v>
      </c>
      <c r="J52" s="359">
        <v>14553</v>
      </c>
      <c r="K52" s="359">
        <v>14662</v>
      </c>
      <c r="L52" s="359">
        <v>15462</v>
      </c>
      <c r="M52" s="360">
        <v>15028</v>
      </c>
    </row>
    <row r="53" spans="2:13" ht="27.75" customHeight="1" thickBot="1" x14ac:dyDescent="0.2">
      <c r="B53" s="1192" t="s">
        <v>19</v>
      </c>
      <c r="C53" s="1193"/>
      <c r="D53" s="110"/>
      <c r="E53" s="1194" t="s">
        <v>44</v>
      </c>
      <c r="F53" s="1194"/>
      <c r="G53" s="1194"/>
      <c r="H53" s="1195"/>
      <c r="I53" s="361">
        <v>2247</v>
      </c>
      <c r="J53" s="362">
        <v>2528</v>
      </c>
      <c r="K53" s="362">
        <v>1629</v>
      </c>
      <c r="L53" s="362">
        <v>1506</v>
      </c>
      <c r="M53" s="363">
        <v>-1106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IpwDnHgOjgnglojwlNNICo6FKT5MAJLoDS/ep88LJgCMtCMyhVLIHxrjEb2eRJpZTO84lVOYsioNTVMai12HQ==" saltValue="0vOHt9CnP2wa09ZppsIA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2953</v>
      </c>
      <c r="G55" s="122">
        <v>3162</v>
      </c>
      <c r="H55" s="123">
        <v>1074</v>
      </c>
    </row>
    <row r="56" spans="2:8" ht="52.5" customHeight="1" x14ac:dyDescent="0.15">
      <c r="B56" s="124"/>
      <c r="C56" s="1213" t="s">
        <v>47</v>
      </c>
      <c r="D56" s="1213"/>
      <c r="E56" s="1214"/>
      <c r="F56" s="125">
        <v>49</v>
      </c>
      <c r="G56" s="125">
        <v>49</v>
      </c>
      <c r="H56" s="126">
        <v>1049</v>
      </c>
    </row>
    <row r="57" spans="2:8" ht="53.25" customHeight="1" x14ac:dyDescent="0.15">
      <c r="B57" s="124"/>
      <c r="C57" s="1215" t="s">
        <v>48</v>
      </c>
      <c r="D57" s="1215"/>
      <c r="E57" s="1216"/>
      <c r="F57" s="127">
        <v>2658</v>
      </c>
      <c r="G57" s="127">
        <v>2566</v>
      </c>
      <c r="H57" s="128">
        <v>6714</v>
      </c>
    </row>
    <row r="58" spans="2:8" ht="45.75" customHeight="1" x14ac:dyDescent="0.15">
      <c r="B58" s="129"/>
      <c r="C58" s="1203" t="s">
        <v>562</v>
      </c>
      <c r="D58" s="1204"/>
      <c r="E58" s="1205"/>
      <c r="F58" s="130">
        <v>0</v>
      </c>
      <c r="G58" s="130">
        <v>0</v>
      </c>
      <c r="H58" s="131">
        <v>4000</v>
      </c>
    </row>
    <row r="59" spans="2:8" ht="45.75" customHeight="1" x14ac:dyDescent="0.15">
      <c r="B59" s="129"/>
      <c r="C59" s="1203" t="s">
        <v>563</v>
      </c>
      <c r="D59" s="1204"/>
      <c r="E59" s="1205"/>
      <c r="F59" s="130">
        <v>140</v>
      </c>
      <c r="G59" s="130">
        <v>240</v>
      </c>
      <c r="H59" s="131">
        <v>1004</v>
      </c>
    </row>
    <row r="60" spans="2:8" ht="45.75" customHeight="1" x14ac:dyDescent="0.15">
      <c r="B60" s="129"/>
      <c r="C60" s="1203" t="s">
        <v>564</v>
      </c>
      <c r="D60" s="1204"/>
      <c r="E60" s="1205"/>
      <c r="F60" s="130">
        <v>1686</v>
      </c>
      <c r="G60" s="130">
        <v>1556</v>
      </c>
      <c r="H60" s="131">
        <v>996</v>
      </c>
    </row>
    <row r="61" spans="2:8" ht="45.75" customHeight="1" x14ac:dyDescent="0.15">
      <c r="B61" s="129"/>
      <c r="C61" s="1203" t="s">
        <v>565</v>
      </c>
      <c r="D61" s="1204"/>
      <c r="E61" s="1205"/>
      <c r="F61" s="130">
        <v>262</v>
      </c>
      <c r="G61" s="130">
        <v>238</v>
      </c>
      <c r="H61" s="131">
        <v>218</v>
      </c>
    </row>
    <row r="62" spans="2:8" ht="45.75" customHeight="1" thickBot="1" x14ac:dyDescent="0.2">
      <c r="B62" s="132"/>
      <c r="C62" s="1206" t="s">
        <v>566</v>
      </c>
      <c r="D62" s="1207"/>
      <c r="E62" s="1208"/>
      <c r="F62" s="133">
        <v>158</v>
      </c>
      <c r="G62" s="133">
        <v>168</v>
      </c>
      <c r="H62" s="134">
        <v>175</v>
      </c>
    </row>
    <row r="63" spans="2:8" ht="52.5" customHeight="1" thickBot="1" x14ac:dyDescent="0.2">
      <c r="B63" s="135"/>
      <c r="C63" s="1209" t="s">
        <v>49</v>
      </c>
      <c r="D63" s="1209"/>
      <c r="E63" s="1210"/>
      <c r="F63" s="136">
        <v>5660</v>
      </c>
      <c r="G63" s="136">
        <v>5777</v>
      </c>
      <c r="H63" s="137">
        <v>8836</v>
      </c>
    </row>
    <row r="64" spans="2:8" x14ac:dyDescent="0.15"/>
  </sheetData>
  <sheetProtection algorithmName="SHA-512" hashValue="AB97VTXuzMm8SaZHJ/19pcKoGpJHLGLRKZZFPAB6kC4LZG/ZuVU6aKxNexRbuHbRdxivawfuJXdFvsruaKSo0Q==" saltValue="1rlpM+tZrY9JPc5zj/fS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v>44.3</v>
      </c>
      <c r="BQ51" s="1255"/>
      <c r="BR51" s="1255"/>
      <c r="BS51" s="1255"/>
      <c r="BT51" s="1255"/>
      <c r="BU51" s="1255"/>
      <c r="BV51" s="1255"/>
      <c r="BW51" s="1255"/>
      <c r="BX51" s="1255">
        <v>47.5</v>
      </c>
      <c r="BY51" s="1255"/>
      <c r="BZ51" s="1255"/>
      <c r="CA51" s="1255"/>
      <c r="CB51" s="1255"/>
      <c r="CC51" s="1255"/>
      <c r="CD51" s="1255"/>
      <c r="CE51" s="1255"/>
      <c r="CF51" s="1255">
        <v>28.8</v>
      </c>
      <c r="CG51" s="1255"/>
      <c r="CH51" s="1255"/>
      <c r="CI51" s="1255"/>
      <c r="CJ51" s="1255"/>
      <c r="CK51" s="1255"/>
      <c r="CL51" s="1255"/>
      <c r="CM51" s="1255"/>
      <c r="CN51" s="1255">
        <v>27.8</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56.9</v>
      </c>
      <c r="BQ53" s="1255"/>
      <c r="BR53" s="1255"/>
      <c r="BS53" s="1255"/>
      <c r="BT53" s="1255"/>
      <c r="BU53" s="1255"/>
      <c r="BV53" s="1255"/>
      <c r="BW53" s="1255"/>
      <c r="BX53" s="1255">
        <v>58.1</v>
      </c>
      <c r="BY53" s="1255"/>
      <c r="BZ53" s="1255"/>
      <c r="CA53" s="1255"/>
      <c r="CB53" s="1255"/>
      <c r="CC53" s="1255"/>
      <c r="CD53" s="1255"/>
      <c r="CE53" s="1255"/>
      <c r="CF53" s="1255">
        <v>59.8</v>
      </c>
      <c r="CG53" s="1255"/>
      <c r="CH53" s="1255"/>
      <c r="CI53" s="1255"/>
      <c r="CJ53" s="1255"/>
      <c r="CK53" s="1255"/>
      <c r="CL53" s="1255"/>
      <c r="CM53" s="1255"/>
      <c r="CN53" s="1255">
        <v>61.1</v>
      </c>
      <c r="CO53" s="1255"/>
      <c r="CP53" s="1255"/>
      <c r="CQ53" s="1255"/>
      <c r="CR53" s="1255"/>
      <c r="CS53" s="1255"/>
      <c r="CT53" s="1255"/>
      <c r="CU53" s="1255"/>
      <c r="CV53" s="1255">
        <v>62.8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575</v>
      </c>
    </row>
    <row r="64" spans="1:109" x14ac:dyDescent="0.15">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v>44.3</v>
      </c>
      <c r="BQ73" s="1255"/>
      <c r="BR73" s="1255"/>
      <c r="BS73" s="1255"/>
      <c r="BT73" s="1255"/>
      <c r="BU73" s="1255"/>
      <c r="BV73" s="1255"/>
      <c r="BW73" s="1255"/>
      <c r="BX73" s="1255">
        <v>47.5</v>
      </c>
      <c r="BY73" s="1255"/>
      <c r="BZ73" s="1255"/>
      <c r="CA73" s="1255"/>
      <c r="CB73" s="1255"/>
      <c r="CC73" s="1255"/>
      <c r="CD73" s="1255"/>
      <c r="CE73" s="1255"/>
      <c r="CF73" s="1255">
        <v>28.8</v>
      </c>
      <c r="CG73" s="1255"/>
      <c r="CH73" s="1255"/>
      <c r="CI73" s="1255"/>
      <c r="CJ73" s="1255"/>
      <c r="CK73" s="1255"/>
      <c r="CL73" s="1255"/>
      <c r="CM73" s="1255"/>
      <c r="CN73" s="1255">
        <v>27.8</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14</v>
      </c>
      <c r="BQ75" s="1255"/>
      <c r="BR75" s="1255"/>
      <c r="BS75" s="1255"/>
      <c r="BT75" s="1255"/>
      <c r="BU75" s="1255"/>
      <c r="BV75" s="1255"/>
      <c r="BW75" s="1255"/>
      <c r="BX75" s="1255">
        <v>13.7</v>
      </c>
      <c r="BY75" s="1255"/>
      <c r="BZ75" s="1255"/>
      <c r="CA75" s="1255"/>
      <c r="CB75" s="1255"/>
      <c r="CC75" s="1255"/>
      <c r="CD75" s="1255"/>
      <c r="CE75" s="1255"/>
      <c r="CF75" s="1255">
        <v>13.6</v>
      </c>
      <c r="CG75" s="1255"/>
      <c r="CH75" s="1255"/>
      <c r="CI75" s="1255"/>
      <c r="CJ75" s="1255"/>
      <c r="CK75" s="1255"/>
      <c r="CL75" s="1255"/>
      <c r="CM75" s="1255"/>
      <c r="CN75" s="1255">
        <v>14.1</v>
      </c>
      <c r="CO75" s="1255"/>
      <c r="CP75" s="1255"/>
      <c r="CQ75" s="1255"/>
      <c r="CR75" s="1255"/>
      <c r="CS75" s="1255"/>
      <c r="CT75" s="1255"/>
      <c r="CU75" s="1255"/>
      <c r="CV75" s="1255">
        <v>15.1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NDGk8SER3z4VnJ1cXgttWvaXQNA2aZtjkFr9rN/Pu69U1wEH2gUlErGyCm7N6Zlnt+pJ4JPmZ/aHrB6f70aEUA==" saltValue="KRJJktHsUQCB6zKToS3W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60pJmlePX2E0lrcZOSvaB+yHvyyKC+AQ0rKFLep/Czm1VRLElHMfK1R28gC3GZM/vfYR9iVPuxKcSP8xTH8uuA==" saltValue="GTPmJVutHOBX4iq2jxde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3FhF9egOskUYSNJGdz09zOucD9T79XQ8lzbQXevBmfGV9uw4Kfufv5dfTavY/l0YzbKacOdiOSaVMGxOIBs47w==" saltValue="CCisJaOLNfIadtJxHSgw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108408</v>
      </c>
      <c r="E3" s="156"/>
      <c r="F3" s="157">
        <v>94081</v>
      </c>
      <c r="G3" s="158"/>
      <c r="H3" s="159"/>
    </row>
    <row r="4" spans="1:8" x14ac:dyDescent="0.15">
      <c r="A4" s="160"/>
      <c r="B4" s="161"/>
      <c r="C4" s="162"/>
      <c r="D4" s="163">
        <v>31746</v>
      </c>
      <c r="E4" s="164"/>
      <c r="F4" s="165">
        <v>48949</v>
      </c>
      <c r="G4" s="166"/>
      <c r="H4" s="167"/>
    </row>
    <row r="5" spans="1:8" x14ac:dyDescent="0.15">
      <c r="A5" s="148" t="s">
        <v>520</v>
      </c>
      <c r="B5" s="153"/>
      <c r="C5" s="154"/>
      <c r="D5" s="155">
        <v>163468</v>
      </c>
      <c r="E5" s="156"/>
      <c r="F5" s="157">
        <v>92632</v>
      </c>
      <c r="G5" s="158"/>
      <c r="H5" s="159"/>
    </row>
    <row r="6" spans="1:8" x14ac:dyDescent="0.15">
      <c r="A6" s="160"/>
      <c r="B6" s="161"/>
      <c r="C6" s="162"/>
      <c r="D6" s="163">
        <v>76859</v>
      </c>
      <c r="E6" s="164"/>
      <c r="F6" s="165">
        <v>47978</v>
      </c>
      <c r="G6" s="166"/>
      <c r="H6" s="167"/>
    </row>
    <row r="7" spans="1:8" x14ac:dyDescent="0.15">
      <c r="A7" s="148" t="s">
        <v>521</v>
      </c>
      <c r="B7" s="153"/>
      <c r="C7" s="154"/>
      <c r="D7" s="155">
        <v>202847</v>
      </c>
      <c r="E7" s="156"/>
      <c r="F7" s="157">
        <v>96469</v>
      </c>
      <c r="G7" s="158"/>
      <c r="H7" s="159"/>
    </row>
    <row r="8" spans="1:8" x14ac:dyDescent="0.15">
      <c r="A8" s="160"/>
      <c r="B8" s="161"/>
      <c r="C8" s="162"/>
      <c r="D8" s="163">
        <v>107460</v>
      </c>
      <c r="E8" s="164"/>
      <c r="F8" s="165">
        <v>49775</v>
      </c>
      <c r="G8" s="166"/>
      <c r="H8" s="167"/>
    </row>
    <row r="9" spans="1:8" x14ac:dyDescent="0.15">
      <c r="A9" s="148" t="s">
        <v>522</v>
      </c>
      <c r="B9" s="153"/>
      <c r="C9" s="154"/>
      <c r="D9" s="155">
        <v>269372</v>
      </c>
      <c r="E9" s="156"/>
      <c r="F9" s="157">
        <v>85743</v>
      </c>
      <c r="G9" s="158"/>
      <c r="H9" s="159"/>
    </row>
    <row r="10" spans="1:8" x14ac:dyDescent="0.15">
      <c r="A10" s="160"/>
      <c r="B10" s="161"/>
      <c r="C10" s="162"/>
      <c r="D10" s="163">
        <v>197836</v>
      </c>
      <c r="E10" s="164"/>
      <c r="F10" s="165">
        <v>45231</v>
      </c>
      <c r="G10" s="166"/>
      <c r="H10" s="167"/>
    </row>
    <row r="11" spans="1:8" x14ac:dyDescent="0.15">
      <c r="A11" s="148" t="s">
        <v>523</v>
      </c>
      <c r="B11" s="153"/>
      <c r="C11" s="154"/>
      <c r="D11" s="155">
        <v>130042</v>
      </c>
      <c r="E11" s="156"/>
      <c r="F11" s="157">
        <v>92509</v>
      </c>
      <c r="G11" s="158"/>
      <c r="H11" s="159"/>
    </row>
    <row r="12" spans="1:8" x14ac:dyDescent="0.15">
      <c r="A12" s="160"/>
      <c r="B12" s="161"/>
      <c r="C12" s="168"/>
      <c r="D12" s="163">
        <v>56340</v>
      </c>
      <c r="E12" s="164"/>
      <c r="F12" s="165">
        <v>52274</v>
      </c>
      <c r="G12" s="166"/>
      <c r="H12" s="167"/>
    </row>
    <row r="13" spans="1:8" x14ac:dyDescent="0.15">
      <c r="A13" s="148"/>
      <c r="B13" s="153"/>
      <c r="C13" s="169"/>
      <c r="D13" s="170">
        <v>174827</v>
      </c>
      <c r="E13" s="171"/>
      <c r="F13" s="172">
        <v>92287</v>
      </c>
      <c r="G13" s="173"/>
      <c r="H13" s="159"/>
    </row>
    <row r="14" spans="1:8" x14ac:dyDescent="0.15">
      <c r="A14" s="160"/>
      <c r="B14" s="161"/>
      <c r="C14" s="162"/>
      <c r="D14" s="163">
        <v>94048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1.27</v>
      </c>
      <c r="C19" s="174">
        <f>ROUND(VALUE(SUBSTITUTE(実質収支比率等に係る経年分析!G$48,"▲","-")),2)</f>
        <v>6.44</v>
      </c>
      <c r="D19" s="174">
        <f>ROUND(VALUE(SUBSTITUTE(実質収支比率等に係る経年分析!H$48,"▲","-")),2)</f>
        <v>5.69</v>
      </c>
      <c r="E19" s="174">
        <f>ROUND(VALUE(SUBSTITUTE(実質収支比率等に係る経年分析!I$48,"▲","-")),2)</f>
        <v>5.52</v>
      </c>
      <c r="F19" s="174">
        <f>ROUND(VALUE(SUBSTITUTE(実質収支比率等に係る経年分析!J$48,"▲","-")),2)</f>
        <v>23.98</v>
      </c>
    </row>
    <row r="20" spans="1:11" x14ac:dyDescent="0.15">
      <c r="A20" s="174" t="s">
        <v>53</v>
      </c>
      <c r="B20" s="174">
        <f>ROUND(VALUE(SUBSTITUTE(実質収支比率等に係る経年分析!F$47,"▲","-")),2)</f>
        <v>40.67</v>
      </c>
      <c r="C20" s="174">
        <f>ROUND(VALUE(SUBSTITUTE(実質収支比率等に係る経年分析!G$47,"▲","-")),2)</f>
        <v>39.770000000000003</v>
      </c>
      <c r="D20" s="174">
        <f>ROUND(VALUE(SUBSTITUTE(実質収支比率等に係る経年分析!H$47,"▲","-")),2)</f>
        <v>40.9</v>
      </c>
      <c r="E20" s="174">
        <f>ROUND(VALUE(SUBSTITUTE(実質収支比率等に係る経年分析!I$47,"▲","-")),2)</f>
        <v>45.67</v>
      </c>
      <c r="F20" s="174">
        <f>ROUND(VALUE(SUBSTITUTE(実質収支比率等に係る経年分析!J$47,"▲","-")),2)</f>
        <v>15.52</v>
      </c>
    </row>
    <row r="21" spans="1:11" x14ac:dyDescent="0.15">
      <c r="A21" s="174" t="s">
        <v>54</v>
      </c>
      <c r="B21" s="174">
        <f>IF(ISNUMBER(VALUE(SUBSTITUTE(実質収支比率等に係る経年分析!F$49,"▲","-"))),ROUND(VALUE(SUBSTITUTE(実質収支比率等に係る経年分析!F$49,"▲","-")),2),NA())</f>
        <v>-0.09</v>
      </c>
      <c r="C21" s="174">
        <f>IF(ISNUMBER(VALUE(SUBSTITUTE(実質収支比率等に係る経年分析!G$49,"▲","-"))),ROUND(VALUE(SUBSTITUTE(実質収支比率等に係る経年分析!G$49,"▲","-")),2),NA())</f>
        <v>5.29</v>
      </c>
      <c r="D21" s="174">
        <f>IF(ISNUMBER(VALUE(SUBSTITUTE(実質収支比率等に係る経年分析!H$49,"▲","-"))),ROUND(VALUE(SUBSTITUTE(実質収支比率等に係る経年分析!H$49,"▲","-")),2),NA())</f>
        <v>-0.38</v>
      </c>
      <c r="E21" s="174">
        <f>IF(ISNUMBER(VALUE(SUBSTITUTE(実質収支比率等に係る経年分析!I$49,"▲","-"))),ROUND(VALUE(SUBSTITUTE(実質収支比率等に係る経年分析!I$49,"▲","-")),2),NA())</f>
        <v>-0.36</v>
      </c>
      <c r="F21" s="174">
        <f>IF(ISNUMBER(VALUE(SUBSTITUTE(実質収支比率等に係る経年分析!J$49,"▲","-"))),ROUND(VALUE(SUBSTITUTE(実質収支比率等に係る経年分析!J$49,"▲","-")),2),NA())</f>
        <v>-14.53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珠洲市後期高齢者医療特別会計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珠洲市国民健康保険特別会計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珠洲市賃貸住宅事業特別会計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珠洲市下水道事業会計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15">
      <c r="A33" s="175" t="str">
        <f>IF(連結実質赤字比率に係る赤字・黒字の構成分析!C$37="",NA(),連結実質赤字比率に係る赤字・黒字の構成分析!C$37)</f>
        <v>珠洲市介護保険特別会計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0.56999999999999995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3.53</v>
      </c>
    </row>
    <row r="34" spans="1:16" x14ac:dyDescent="0.15">
      <c r="A34" s="175" t="str">
        <f>IF(連結実質赤字比率に係る赤字・黒字の構成分析!C$36="",NA(),連結実質赤字比率に係る赤字・黒字の構成分析!C$36)</f>
        <v>珠洲市病院事業会計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24.49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15.01</v>
      </c>
    </row>
    <row r="35" spans="1:16" x14ac:dyDescent="0.15">
      <c r="A35" s="175" t="str">
        <f>IF(連結実質赤字比率に係る赤字・黒字の構成分析!C$35="",NA(),連結実質赤字比率に係る赤字・黒字の構成分析!C$35)</f>
        <v>珠洲市水道事業会計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23.57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23.97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1586</v>
      </c>
      <c r="E42" s="176"/>
      <c r="F42" s="176"/>
      <c r="G42" s="176">
        <f>'実質公債費比率（分子）の構造'!L$52</f>
        <v>1593</v>
      </c>
      <c r="H42" s="176"/>
      <c r="I42" s="176"/>
      <c r="J42" s="176">
        <f>'実質公債費比率（分子）の構造'!M$52</f>
        <v>1781</v>
      </c>
      <c r="K42" s="176"/>
      <c r="L42" s="176"/>
      <c r="M42" s="176">
        <f>'実質公債費比率（分子）の構造'!N$52</f>
        <v>1556</v>
      </c>
      <c r="N42" s="176"/>
      <c r="O42" s="176"/>
      <c r="P42" s="176">
        <f>'実質公債費比率（分子）の構造'!O$52</f>
        <v>1602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46</v>
      </c>
      <c r="C45" s="176"/>
      <c r="D45" s="176"/>
      <c r="E45" s="176">
        <f>'実質公債費比率（分子）の構造'!L$49</f>
        <v>48</v>
      </c>
      <c r="F45" s="176"/>
      <c r="G45" s="176"/>
      <c r="H45" s="176">
        <f>'実質公債費比率（分子）の構造'!M$49</f>
        <v>37</v>
      </c>
      <c r="I45" s="176"/>
      <c r="J45" s="176"/>
      <c r="K45" s="176">
        <f>'実質公債費比率（分子）の構造'!N$49</f>
        <v>47</v>
      </c>
      <c r="L45" s="176"/>
      <c r="M45" s="176"/>
      <c r="N45" s="176">
        <f>'実質公債費比率（分子）の構造'!O$49</f>
        <v>36</v>
      </c>
      <c r="O45" s="176"/>
      <c r="P45" s="176"/>
    </row>
    <row r="46" spans="1:16" x14ac:dyDescent="0.15">
      <c r="A46" s="176" t="s">
        <v>64</v>
      </c>
      <c r="B46" s="176">
        <f>'実質公債費比率（分子）の構造'!K$48</f>
        <v>847</v>
      </c>
      <c r="C46" s="176"/>
      <c r="D46" s="176"/>
      <c r="E46" s="176">
        <f>'実質公債費比率（分子）の構造'!L$48</f>
        <v>862</v>
      </c>
      <c r="F46" s="176"/>
      <c r="G46" s="176"/>
      <c r="H46" s="176">
        <f>'実質公債費比率（分子）の構造'!M$48</f>
        <v>903</v>
      </c>
      <c r="I46" s="176"/>
      <c r="J46" s="176"/>
      <c r="K46" s="176">
        <f>'実質公債費比率（分子）の構造'!N$48</f>
        <v>889</v>
      </c>
      <c r="L46" s="176"/>
      <c r="M46" s="176"/>
      <c r="N46" s="176">
        <f>'実質公債費比率（分子）の構造'!O$48</f>
        <v>901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1382</v>
      </c>
      <c r="C49" s="176"/>
      <c r="D49" s="176"/>
      <c r="E49" s="176">
        <f>'実質公債費比率（分子）の構造'!L$45</f>
        <v>1415</v>
      </c>
      <c r="F49" s="176"/>
      <c r="G49" s="176"/>
      <c r="H49" s="176">
        <f>'実質公債費比率（分子）の構造'!M$45</f>
        <v>1601</v>
      </c>
      <c r="I49" s="176"/>
      <c r="J49" s="176"/>
      <c r="K49" s="176">
        <f>'実質公債費比率（分子）の構造'!N$45</f>
        <v>1442</v>
      </c>
      <c r="L49" s="176"/>
      <c r="M49" s="176"/>
      <c r="N49" s="176">
        <f>'実質公債費比率（分子）の構造'!O$45</f>
        <v>1569</v>
      </c>
      <c r="O49" s="176"/>
      <c r="P49" s="176"/>
    </row>
    <row r="50" spans="1:16" x14ac:dyDescent="0.15">
      <c r="A50" s="176" t="s">
        <v>67</v>
      </c>
      <c r="B50" s="176" t="e">
        <f>NA()</f>
        <v>#N/A</v>
      </c>
      <c r="C50" s="176">
        <f>IF(ISNUMBER('実質公債費比率（分子）の構造'!K$53),'実質公債費比率（分子）の構造'!K$53,NA())</f>
        <v>689</v>
      </c>
      <c r="D50" s="176" t="e">
        <f>NA()</f>
        <v>#N/A</v>
      </c>
      <c r="E50" s="176" t="e">
        <f>NA()</f>
        <v>#N/A</v>
      </c>
      <c r="F50" s="176">
        <f>IF(ISNUMBER('実質公債費比率（分子）の構造'!L$53),'実質公債費比率（分子）の構造'!L$53,NA())</f>
        <v>732</v>
      </c>
      <c r="G50" s="176" t="e">
        <f>NA()</f>
        <v>#N/A</v>
      </c>
      <c r="H50" s="176" t="e">
        <f>NA()</f>
        <v>#N/A</v>
      </c>
      <c r="I50" s="176">
        <f>IF(ISNUMBER('実質公債費比率（分子）の構造'!M$53),'実質公債費比率（分子）の構造'!M$53,NA())</f>
        <v>760</v>
      </c>
      <c r="J50" s="176" t="e">
        <f>NA()</f>
        <v>#N/A</v>
      </c>
      <c r="K50" s="176" t="e">
        <f>NA()</f>
        <v>#N/A</v>
      </c>
      <c r="L50" s="176">
        <f>IF(ISNUMBER('実質公債費比率（分子）の構造'!N$53),'実質公債費比率（分子）の構造'!N$53,NA())</f>
        <v>822</v>
      </c>
      <c r="M50" s="176" t="e">
        <f>NA()</f>
        <v>#N/A</v>
      </c>
      <c r="N50" s="176" t="e">
        <f>NA()</f>
        <v>#N/A</v>
      </c>
      <c r="O50" s="176">
        <f>IF(ISNUMBER('実質公債費比率（分子）の構造'!O$53),'実質公債費比率（分子）の構造'!O$53,NA())</f>
        <v>905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15272</v>
      </c>
      <c r="E56" s="175"/>
      <c r="F56" s="175"/>
      <c r="G56" s="175">
        <f>'将来負担比率（分子）の構造'!J$52</f>
        <v>14553</v>
      </c>
      <c r="H56" s="175"/>
      <c r="I56" s="175"/>
      <c r="J56" s="175">
        <f>'将来負担比率（分子）の構造'!K$52</f>
        <v>14662</v>
      </c>
      <c r="K56" s="175"/>
      <c r="L56" s="175"/>
      <c r="M56" s="175">
        <f>'将来負担比率（分子）の構造'!L$52</f>
        <v>15462</v>
      </c>
      <c r="N56" s="175"/>
      <c r="O56" s="175"/>
      <c r="P56" s="175">
        <f>'将来負担比率（分子）の構造'!M$52</f>
        <v>15028</v>
      </c>
    </row>
    <row r="57" spans="1:16" x14ac:dyDescent="0.15">
      <c r="A57" s="175" t="s">
        <v>42</v>
      </c>
      <c r="B57" s="175"/>
      <c r="C57" s="175"/>
      <c r="D57" s="175">
        <f>'将来負担比率（分子）の構造'!I$51</f>
        <v>957</v>
      </c>
      <c r="E57" s="175"/>
      <c r="F57" s="175"/>
      <c r="G57" s="175">
        <f>'将来負担比率（分子）の構造'!J$51</f>
        <v>763</v>
      </c>
      <c r="H57" s="175"/>
      <c r="I57" s="175"/>
      <c r="J57" s="175">
        <f>'将来負担比率（分子）の構造'!K$51</f>
        <v>708</v>
      </c>
      <c r="K57" s="175"/>
      <c r="L57" s="175"/>
      <c r="M57" s="175">
        <f>'将来負担比率（分子）の構造'!L$51</f>
        <v>654</v>
      </c>
      <c r="N57" s="175"/>
      <c r="O57" s="175"/>
      <c r="P57" s="175">
        <f>'将来負担比率（分子）の構造'!M$51</f>
        <v>596</v>
      </c>
    </row>
    <row r="58" spans="1:16" x14ac:dyDescent="0.15">
      <c r="A58" s="175" t="s">
        <v>41</v>
      </c>
      <c r="B58" s="175"/>
      <c r="C58" s="175"/>
      <c r="D58" s="175">
        <f>'将来負担比率（分子）の構造'!I$50</f>
        <v>5839</v>
      </c>
      <c r="E58" s="175"/>
      <c r="F58" s="175"/>
      <c r="G58" s="175">
        <f>'将来負担比率（分子）の構造'!J$50</f>
        <v>5800</v>
      </c>
      <c r="H58" s="175"/>
      <c r="I58" s="175"/>
      <c r="J58" s="175">
        <f>'将来負担比率（分子）の構造'!K$50</f>
        <v>6382</v>
      </c>
      <c r="K58" s="175"/>
      <c r="L58" s="175"/>
      <c r="M58" s="175">
        <f>'将来負担比率（分子）の構造'!L$50</f>
        <v>6506</v>
      </c>
      <c r="N58" s="175"/>
      <c r="O58" s="175"/>
      <c r="P58" s="175">
        <f>'将来負担比率（分子）の構造'!M$50</f>
        <v>9613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1511</v>
      </c>
      <c r="C62" s="175"/>
      <c r="D62" s="175"/>
      <c r="E62" s="175">
        <f>'将来負担比率（分子）の構造'!J$45</f>
        <v>1552</v>
      </c>
      <c r="F62" s="175"/>
      <c r="G62" s="175"/>
      <c r="H62" s="175">
        <f>'将来負担比率（分子）の構造'!K$45</f>
        <v>1575</v>
      </c>
      <c r="I62" s="175"/>
      <c r="J62" s="175"/>
      <c r="K62" s="175">
        <f>'将来負担比率（分子）の構造'!L$45</f>
        <v>1595</v>
      </c>
      <c r="L62" s="175"/>
      <c r="M62" s="175"/>
      <c r="N62" s="175">
        <f>'将来負担比率（分子）の構造'!M$45</f>
        <v>1641</v>
      </c>
      <c r="O62" s="175"/>
      <c r="P62" s="175"/>
    </row>
    <row r="63" spans="1:16" x14ac:dyDescent="0.15">
      <c r="A63" s="175" t="s">
        <v>34</v>
      </c>
      <c r="B63" s="175">
        <f>'将来負担比率（分子）の構造'!I$44</f>
        <v>242</v>
      </c>
      <c r="C63" s="175"/>
      <c r="D63" s="175"/>
      <c r="E63" s="175">
        <f>'将来負担比率（分子）の構造'!J$44</f>
        <v>195</v>
      </c>
      <c r="F63" s="175"/>
      <c r="G63" s="175"/>
      <c r="H63" s="175">
        <f>'将来負担比率（分子）の構造'!K$44</f>
        <v>147</v>
      </c>
      <c r="I63" s="175"/>
      <c r="J63" s="175"/>
      <c r="K63" s="175">
        <f>'将来負担比率（分子）の構造'!L$44</f>
        <v>101</v>
      </c>
      <c r="L63" s="175"/>
      <c r="M63" s="175"/>
      <c r="N63" s="175">
        <f>'将来負担比率（分子）の構造'!M$44</f>
        <v>68</v>
      </c>
      <c r="O63" s="175"/>
      <c r="P63" s="175"/>
    </row>
    <row r="64" spans="1:16" x14ac:dyDescent="0.15">
      <c r="A64" s="175" t="s">
        <v>33</v>
      </c>
      <c r="B64" s="175">
        <f>'将来負担比率（分子）の構造'!I$43</f>
        <v>9522</v>
      </c>
      <c r="C64" s="175"/>
      <c r="D64" s="175"/>
      <c r="E64" s="175">
        <f>'将来負担比率（分子）の構造'!J$43</f>
        <v>8542</v>
      </c>
      <c r="F64" s="175"/>
      <c r="G64" s="175"/>
      <c r="H64" s="175">
        <f>'将来負担比率（分子）の構造'!K$43</f>
        <v>7643</v>
      </c>
      <c r="I64" s="175"/>
      <c r="J64" s="175"/>
      <c r="K64" s="175">
        <f>'将来負担比率（分子）の構造'!L$43</f>
        <v>6761</v>
      </c>
      <c r="L64" s="175"/>
      <c r="M64" s="175"/>
      <c r="N64" s="175">
        <f>'将来負担比率（分子）の構造'!M$43</f>
        <v>6831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13040</v>
      </c>
      <c r="C66" s="175"/>
      <c r="D66" s="175"/>
      <c r="E66" s="175">
        <f>'将来負担比率（分子）の構造'!J$41</f>
        <v>13354</v>
      </c>
      <c r="F66" s="175"/>
      <c r="G66" s="175"/>
      <c r="H66" s="175">
        <f>'将来負担比率（分子）の構造'!K$41</f>
        <v>14016</v>
      </c>
      <c r="I66" s="175"/>
      <c r="J66" s="175"/>
      <c r="K66" s="175">
        <f>'将来負担比率（分子）の構造'!L$41</f>
        <v>15671</v>
      </c>
      <c r="L66" s="175"/>
      <c r="M66" s="175"/>
      <c r="N66" s="175">
        <f>'将来負担比率（分子）の構造'!M$41</f>
        <v>15591</v>
      </c>
      <c r="O66" s="175"/>
      <c r="P66" s="175"/>
    </row>
    <row r="67" spans="1:16" x14ac:dyDescent="0.15">
      <c r="A67" s="175" t="s">
        <v>71</v>
      </c>
      <c r="B67" s="175" t="e">
        <f>NA()</f>
        <v>#N/A</v>
      </c>
      <c r="C67" s="175">
        <f>IF(ISNUMBER('将来負担比率（分子）の構造'!I$53), IF('将来負担比率（分子）の構造'!I$53 &lt; 0, 0, '将来負担比率（分子）の構造'!I$53), NA())</f>
        <v>2247</v>
      </c>
      <c r="D67" s="175" t="e">
        <f>NA()</f>
        <v>#N/A</v>
      </c>
      <c r="E67" s="175" t="e">
        <f>NA()</f>
        <v>#N/A</v>
      </c>
      <c r="F67" s="175">
        <f>IF(ISNUMBER('将来負担比率（分子）の構造'!J$53), IF('将来負担比率（分子）の構造'!J$53 &lt; 0, 0, '将来負担比率（分子）の構造'!J$53), NA())</f>
        <v>2528</v>
      </c>
      <c r="G67" s="175" t="e">
        <f>NA()</f>
        <v>#N/A</v>
      </c>
      <c r="H67" s="175" t="e">
        <f>NA()</f>
        <v>#N/A</v>
      </c>
      <c r="I67" s="175">
        <f>IF(ISNUMBER('将来負担比率（分子）の構造'!K$53), IF('将来負担比率（分子）の構造'!K$53 &lt; 0, 0, '将来負担比率（分子）の構造'!K$53), NA())</f>
        <v>1629</v>
      </c>
      <c r="J67" s="175" t="e">
        <f>NA()</f>
        <v>#N/A</v>
      </c>
      <c r="K67" s="175" t="e">
        <f>NA()</f>
        <v>#N/A</v>
      </c>
      <c r="L67" s="175">
        <f>IF(ISNUMBER('将来負担比率（分子）の構造'!L$53), IF('将来負担比率（分子）の構造'!L$53 &lt; 0, 0, '将来負担比率（分子）の構造'!L$53), NA())</f>
        <v>1506</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2953</v>
      </c>
      <c r="C72" s="179">
        <f>基金残高に係る経年分析!G55</f>
        <v>3162</v>
      </c>
      <c r="D72" s="179">
        <f>基金残高に係る経年分析!H55</f>
        <v>1074</v>
      </c>
    </row>
    <row r="73" spans="1:16" x14ac:dyDescent="0.15">
      <c r="A73" s="178" t="s">
        <v>74</v>
      </c>
      <c r="B73" s="179">
        <f>基金残高に係る経年分析!F56</f>
        <v>49</v>
      </c>
      <c r="C73" s="179">
        <f>基金残高に係る経年分析!G56</f>
        <v>49</v>
      </c>
      <c r="D73" s="179">
        <f>基金残高に係る経年分析!H56</f>
        <v>1049</v>
      </c>
    </row>
    <row r="74" spans="1:16" x14ac:dyDescent="0.15">
      <c r="A74" s="178" t="s">
        <v>75</v>
      </c>
      <c r="B74" s="179">
        <f>基金残高に係る経年分析!F57</f>
        <v>2658</v>
      </c>
      <c r="C74" s="179">
        <f>基金残高に係る経年分析!G57</f>
        <v>2566</v>
      </c>
      <c r="D74" s="179">
        <f>基金残高に係る経年分析!H57</f>
        <v>6714</v>
      </c>
    </row>
  </sheetData>
  <sheetProtection algorithmName="SHA-512" hashValue="C5vyCQ/GawM9MoLHaCUG/j3CX5FgKjtA82dntRxr6LI/Ck2mrTuvbqYHswandBABVzv0prAVmcl2wL9fJkSqHQ==" saltValue="G9HF72McyKPEuxFOey8T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1370974</v>
      </c>
      <c r="S5" s="677"/>
      <c r="T5" s="677"/>
      <c r="U5" s="677"/>
      <c r="V5" s="677"/>
      <c r="W5" s="677"/>
      <c r="X5" s="677"/>
      <c r="Y5" s="702"/>
      <c r="Z5" s="715">
        <v>5.8</v>
      </c>
      <c r="AA5" s="715"/>
      <c r="AB5" s="715"/>
      <c r="AC5" s="715"/>
      <c r="AD5" s="716">
        <v>1324779</v>
      </c>
      <c r="AE5" s="716"/>
      <c r="AF5" s="716"/>
      <c r="AG5" s="716"/>
      <c r="AH5" s="716"/>
      <c r="AI5" s="716"/>
      <c r="AJ5" s="716"/>
      <c r="AK5" s="716"/>
      <c r="AL5" s="703">
        <v>18.899999999999999</v>
      </c>
      <c r="AM5" s="685"/>
      <c r="AN5" s="685"/>
      <c r="AO5" s="704"/>
      <c r="AP5" s="679" t="s">
        <v>216</v>
      </c>
      <c r="AQ5" s="680"/>
      <c r="AR5" s="680"/>
      <c r="AS5" s="680"/>
      <c r="AT5" s="680"/>
      <c r="AU5" s="680"/>
      <c r="AV5" s="680"/>
      <c r="AW5" s="680"/>
      <c r="AX5" s="680"/>
      <c r="AY5" s="680"/>
      <c r="AZ5" s="680"/>
      <c r="BA5" s="680"/>
      <c r="BB5" s="680"/>
      <c r="BC5" s="680"/>
      <c r="BD5" s="680"/>
      <c r="BE5" s="680"/>
      <c r="BF5" s="681"/>
      <c r="BG5" s="621">
        <v>1321091</v>
      </c>
      <c r="BH5" s="622"/>
      <c r="BI5" s="622"/>
      <c r="BJ5" s="622"/>
      <c r="BK5" s="622"/>
      <c r="BL5" s="622"/>
      <c r="BM5" s="622"/>
      <c r="BN5" s="623"/>
      <c r="BO5" s="659">
        <v>96.4</v>
      </c>
      <c r="BP5" s="659"/>
      <c r="BQ5" s="659"/>
      <c r="BR5" s="659"/>
      <c r="BS5" s="660">
        <v>93626</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136334</v>
      </c>
      <c r="S6" s="622"/>
      <c r="T6" s="622"/>
      <c r="U6" s="622"/>
      <c r="V6" s="622"/>
      <c r="W6" s="622"/>
      <c r="X6" s="622"/>
      <c r="Y6" s="623"/>
      <c r="Z6" s="659">
        <v>0.6</v>
      </c>
      <c r="AA6" s="659"/>
      <c r="AB6" s="659"/>
      <c r="AC6" s="659"/>
      <c r="AD6" s="660">
        <v>136334</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1321091</v>
      </c>
      <c r="BH6" s="622"/>
      <c r="BI6" s="622"/>
      <c r="BJ6" s="622"/>
      <c r="BK6" s="622"/>
      <c r="BL6" s="622"/>
      <c r="BM6" s="622"/>
      <c r="BN6" s="623"/>
      <c r="BO6" s="659">
        <v>96.4</v>
      </c>
      <c r="BP6" s="659"/>
      <c r="BQ6" s="659"/>
      <c r="BR6" s="659"/>
      <c r="BS6" s="660">
        <v>93626</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129272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129272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452</v>
      </c>
      <c r="S7" s="622"/>
      <c r="T7" s="622"/>
      <c r="U7" s="622"/>
      <c r="V7" s="622"/>
      <c r="W7" s="622"/>
      <c r="X7" s="622"/>
      <c r="Y7" s="623"/>
      <c r="Z7" s="659">
        <v>0</v>
      </c>
      <c r="AA7" s="659"/>
      <c r="AB7" s="659"/>
      <c r="AC7" s="659"/>
      <c r="AD7" s="660">
        <v>452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521400</v>
      </c>
      <c r="BH7" s="622"/>
      <c r="BI7" s="622"/>
      <c r="BJ7" s="622"/>
      <c r="BK7" s="622"/>
      <c r="BL7" s="622"/>
      <c r="BM7" s="622"/>
      <c r="BN7" s="623"/>
      <c r="BO7" s="659">
        <v>38</v>
      </c>
      <c r="BP7" s="659"/>
      <c r="BQ7" s="659"/>
      <c r="BR7" s="659"/>
      <c r="BS7" s="660">
        <v>12311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7777909</v>
      </c>
      <c r="CS7" s="622"/>
      <c r="CT7" s="622"/>
      <c r="CU7" s="622"/>
      <c r="CV7" s="622"/>
      <c r="CW7" s="622"/>
      <c r="CX7" s="622"/>
      <c r="CY7" s="623"/>
      <c r="CZ7" s="659">
        <v>38.299999999999997</v>
      </c>
      <c r="DA7" s="659"/>
      <c r="DB7" s="659"/>
      <c r="DC7" s="659"/>
      <c r="DD7" s="627">
        <v>433139</v>
      </c>
      <c r="DE7" s="622"/>
      <c r="DF7" s="622"/>
      <c r="DG7" s="622"/>
      <c r="DH7" s="622"/>
      <c r="DI7" s="622"/>
      <c r="DJ7" s="622"/>
      <c r="DK7" s="622"/>
      <c r="DL7" s="622"/>
      <c r="DM7" s="622"/>
      <c r="DN7" s="622"/>
      <c r="DO7" s="622"/>
      <c r="DP7" s="623"/>
      <c r="DQ7" s="627">
        <v>6864192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6427</v>
      </c>
      <c r="S8" s="622"/>
      <c r="T8" s="622"/>
      <c r="U8" s="622"/>
      <c r="V8" s="622"/>
      <c r="W8" s="622"/>
      <c r="X8" s="622"/>
      <c r="Y8" s="623"/>
      <c r="Z8" s="659">
        <v>0</v>
      </c>
      <c r="AA8" s="659"/>
      <c r="AB8" s="659"/>
      <c r="AC8" s="659"/>
      <c r="AD8" s="660">
        <v>6427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20981</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3590471</v>
      </c>
      <c r="CS8" s="622"/>
      <c r="CT8" s="622"/>
      <c r="CU8" s="622"/>
      <c r="CV8" s="622"/>
      <c r="CW8" s="622"/>
      <c r="CX8" s="622"/>
      <c r="CY8" s="623"/>
      <c r="CZ8" s="659">
        <v>17.7</v>
      </c>
      <c r="DA8" s="659"/>
      <c r="DB8" s="659"/>
      <c r="DC8" s="659"/>
      <c r="DD8" s="627">
        <v>2893</v>
      </c>
      <c r="DE8" s="622"/>
      <c r="DF8" s="622"/>
      <c r="DG8" s="622"/>
      <c r="DH8" s="622"/>
      <c r="DI8" s="622"/>
      <c r="DJ8" s="622"/>
      <c r="DK8" s="622"/>
      <c r="DL8" s="622"/>
      <c r="DM8" s="622"/>
      <c r="DN8" s="622"/>
      <c r="DO8" s="622"/>
      <c r="DP8" s="623"/>
      <c r="DQ8" s="627">
        <v>2020602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7517</v>
      </c>
      <c r="S9" s="622"/>
      <c r="T9" s="622"/>
      <c r="U9" s="622"/>
      <c r="V9" s="622"/>
      <c r="W9" s="622"/>
      <c r="X9" s="622"/>
      <c r="Y9" s="623"/>
      <c r="Z9" s="659">
        <v>0</v>
      </c>
      <c r="AA9" s="659"/>
      <c r="AB9" s="659"/>
      <c r="AC9" s="659"/>
      <c r="AD9" s="660">
        <v>7517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444351</v>
      </c>
      <c r="BH9" s="622"/>
      <c r="BI9" s="622"/>
      <c r="BJ9" s="622"/>
      <c r="BK9" s="622"/>
      <c r="BL9" s="622"/>
      <c r="BM9" s="622"/>
      <c r="BN9" s="623"/>
      <c r="BO9" s="659">
        <v>32.4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3141000</v>
      </c>
      <c r="CS9" s="622"/>
      <c r="CT9" s="622"/>
      <c r="CU9" s="622"/>
      <c r="CV9" s="622"/>
      <c r="CW9" s="622"/>
      <c r="CX9" s="622"/>
      <c r="CY9" s="623"/>
      <c r="CZ9" s="659">
        <v>15.5</v>
      </c>
      <c r="DA9" s="659"/>
      <c r="DB9" s="659"/>
      <c r="DC9" s="659"/>
      <c r="DD9" s="627">
        <v>671300</v>
      </c>
      <c r="DE9" s="622"/>
      <c r="DF9" s="622"/>
      <c r="DG9" s="622"/>
      <c r="DH9" s="622"/>
      <c r="DI9" s="622"/>
      <c r="DJ9" s="622"/>
      <c r="DK9" s="622"/>
      <c r="DL9" s="622"/>
      <c r="DM9" s="622"/>
      <c r="DN9" s="622"/>
      <c r="DO9" s="622"/>
      <c r="DP9" s="623"/>
      <c r="DQ9" s="627">
        <v>2312423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30912</v>
      </c>
      <c r="BH10" s="622"/>
      <c r="BI10" s="622"/>
      <c r="BJ10" s="622"/>
      <c r="BK10" s="622"/>
      <c r="BL10" s="622"/>
      <c r="BM10" s="622"/>
      <c r="BN10" s="623"/>
      <c r="BO10" s="659">
        <v>2.2999999999999998</v>
      </c>
      <c r="BP10" s="659"/>
      <c r="BQ10" s="659"/>
      <c r="BR10" s="659"/>
      <c r="BS10" s="660">
        <v>5143</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23844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10002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328885</v>
      </c>
      <c r="S11" s="622"/>
      <c r="T11" s="622"/>
      <c r="U11" s="622"/>
      <c r="V11" s="622"/>
      <c r="W11" s="622"/>
      <c r="X11" s="622"/>
      <c r="Y11" s="623"/>
      <c r="Z11" s="624">
        <v>1.4</v>
      </c>
      <c r="AA11" s="625"/>
      <c r="AB11" s="625"/>
      <c r="AC11" s="626"/>
      <c r="AD11" s="627">
        <v>328885</v>
      </c>
      <c r="AE11" s="622"/>
      <c r="AF11" s="622"/>
      <c r="AG11" s="622"/>
      <c r="AH11" s="622"/>
      <c r="AI11" s="622"/>
      <c r="AJ11" s="622"/>
      <c r="AK11" s="623"/>
      <c r="AL11" s="624">
        <v>4.7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25156</v>
      </c>
      <c r="BH11" s="622"/>
      <c r="BI11" s="622"/>
      <c r="BJ11" s="622"/>
      <c r="BK11" s="622"/>
      <c r="BL11" s="622"/>
      <c r="BM11" s="622"/>
      <c r="BN11" s="623"/>
      <c r="BO11" s="659">
        <v>1.8</v>
      </c>
      <c r="BP11" s="659"/>
      <c r="BQ11" s="659"/>
      <c r="BR11" s="659"/>
      <c r="BS11" s="660">
        <v>7168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377344</v>
      </c>
      <c r="CS11" s="622"/>
      <c r="CT11" s="622"/>
      <c r="CU11" s="622"/>
      <c r="CV11" s="622"/>
      <c r="CW11" s="622"/>
      <c r="CX11" s="622"/>
      <c r="CY11" s="623"/>
      <c r="CZ11" s="659">
        <v>1.9</v>
      </c>
      <c r="DA11" s="659"/>
      <c r="DB11" s="659"/>
      <c r="DC11" s="659"/>
      <c r="DD11" s="627">
        <v>139032</v>
      </c>
      <c r="DE11" s="622"/>
      <c r="DF11" s="622"/>
      <c r="DG11" s="622"/>
      <c r="DH11" s="622"/>
      <c r="DI11" s="622"/>
      <c r="DJ11" s="622"/>
      <c r="DK11" s="622"/>
      <c r="DL11" s="622"/>
      <c r="DM11" s="622"/>
      <c r="DN11" s="622"/>
      <c r="DO11" s="622"/>
      <c r="DP11" s="623"/>
      <c r="DQ11" s="627">
        <v>191656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654973</v>
      </c>
      <c r="BH12" s="622"/>
      <c r="BI12" s="622"/>
      <c r="BJ12" s="622"/>
      <c r="BK12" s="622"/>
      <c r="BL12" s="622"/>
      <c r="BM12" s="622"/>
      <c r="BN12" s="623"/>
      <c r="BO12" s="659">
        <v>47.8</v>
      </c>
      <c r="BP12" s="659"/>
      <c r="BQ12" s="659"/>
      <c r="BR12" s="659"/>
      <c r="BS12" s="660">
        <v>81315</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543778</v>
      </c>
      <c r="CS12" s="622"/>
      <c r="CT12" s="622"/>
      <c r="CU12" s="622"/>
      <c r="CV12" s="622"/>
      <c r="CW12" s="622"/>
      <c r="CX12" s="622"/>
      <c r="CY12" s="623"/>
      <c r="CZ12" s="659">
        <v>2.7</v>
      </c>
      <c r="DA12" s="659"/>
      <c r="DB12" s="659"/>
      <c r="DC12" s="659"/>
      <c r="DD12" s="627">
        <v>64834</v>
      </c>
      <c r="DE12" s="622"/>
      <c r="DF12" s="622"/>
      <c r="DG12" s="622"/>
      <c r="DH12" s="622"/>
      <c r="DI12" s="622"/>
      <c r="DJ12" s="622"/>
      <c r="DK12" s="622"/>
      <c r="DL12" s="622"/>
      <c r="DM12" s="622"/>
      <c r="DN12" s="622"/>
      <c r="DO12" s="622"/>
      <c r="DP12" s="623"/>
      <c r="DQ12" s="627">
        <v>263562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652939</v>
      </c>
      <c r="BH13" s="622"/>
      <c r="BI13" s="622"/>
      <c r="BJ13" s="622"/>
      <c r="BK13" s="622"/>
      <c r="BL13" s="622"/>
      <c r="BM13" s="622"/>
      <c r="BN13" s="623"/>
      <c r="BO13" s="659">
        <v>47.6</v>
      </c>
      <c r="BP13" s="659"/>
      <c r="BQ13" s="659"/>
      <c r="BR13" s="659"/>
      <c r="BS13" s="660">
        <v>81315</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1192874</v>
      </c>
      <c r="CS13" s="622"/>
      <c r="CT13" s="622"/>
      <c r="CU13" s="622"/>
      <c r="CV13" s="622"/>
      <c r="CW13" s="622"/>
      <c r="CX13" s="622"/>
      <c r="CY13" s="623"/>
      <c r="CZ13" s="659">
        <v>5.9</v>
      </c>
      <c r="DA13" s="659"/>
      <c r="DB13" s="659"/>
      <c r="DC13" s="659"/>
      <c r="DD13" s="627">
        <v>262806</v>
      </c>
      <c r="DE13" s="622"/>
      <c r="DF13" s="622"/>
      <c r="DG13" s="622"/>
      <c r="DH13" s="622"/>
      <c r="DI13" s="622"/>
      <c r="DJ13" s="622"/>
      <c r="DK13" s="622"/>
      <c r="DL13" s="622"/>
      <c r="DM13" s="622"/>
      <c r="DN13" s="622"/>
      <c r="DO13" s="622"/>
      <c r="DP13" s="623"/>
      <c r="DQ13" s="627">
        <v>924570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1234</v>
      </c>
      <c r="S14" s="622"/>
      <c r="T14" s="622"/>
      <c r="U14" s="622"/>
      <c r="V14" s="622"/>
      <c r="W14" s="622"/>
      <c r="X14" s="622"/>
      <c r="Y14" s="623"/>
      <c r="Z14" s="659">
        <v>0</v>
      </c>
      <c r="AA14" s="659"/>
      <c r="AB14" s="659"/>
      <c r="AC14" s="659"/>
      <c r="AD14" s="660">
        <v>1234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53584</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600956</v>
      </c>
      <c r="CS14" s="622"/>
      <c r="CT14" s="622"/>
      <c r="CU14" s="622"/>
      <c r="CV14" s="622"/>
      <c r="CW14" s="622"/>
      <c r="CX14" s="622"/>
      <c r="CY14" s="623"/>
      <c r="CZ14" s="659">
        <v>3</v>
      </c>
      <c r="DA14" s="659"/>
      <c r="DB14" s="659"/>
      <c r="DC14" s="659"/>
      <c r="DD14" s="627">
        <v>28548</v>
      </c>
      <c r="DE14" s="622"/>
      <c r="DF14" s="622"/>
      <c r="DG14" s="622"/>
      <c r="DH14" s="622"/>
      <c r="DI14" s="622"/>
      <c r="DJ14" s="622"/>
      <c r="DK14" s="622"/>
      <c r="DL14" s="622"/>
      <c r="DM14" s="622"/>
      <c r="DN14" s="622"/>
      <c r="DO14" s="622"/>
      <c r="DP14" s="623"/>
      <c r="DQ14" s="627">
        <v>574077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91134</v>
      </c>
      <c r="BH15" s="622"/>
      <c r="BI15" s="622"/>
      <c r="BJ15" s="622"/>
      <c r="BK15" s="622"/>
      <c r="BL15" s="622"/>
      <c r="BM15" s="622"/>
      <c r="BN15" s="623"/>
      <c r="BO15" s="659">
        <v>6.6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644705</v>
      </c>
      <c r="CS15" s="622"/>
      <c r="CT15" s="622"/>
      <c r="CU15" s="622"/>
      <c r="CV15" s="622"/>
      <c r="CW15" s="622"/>
      <c r="CX15" s="622"/>
      <c r="CY15" s="623"/>
      <c r="CZ15" s="659">
        <v>3.2</v>
      </c>
      <c r="DA15" s="659"/>
      <c r="DB15" s="659"/>
      <c r="DC15" s="659"/>
      <c r="DD15" s="627">
        <v>32602</v>
      </c>
      <c r="DE15" s="622"/>
      <c r="DF15" s="622"/>
      <c r="DG15" s="622"/>
      <c r="DH15" s="622"/>
      <c r="DI15" s="622"/>
      <c r="DJ15" s="622"/>
      <c r="DK15" s="622"/>
      <c r="DL15" s="622"/>
      <c r="DM15" s="622"/>
      <c r="DN15" s="622"/>
      <c r="DO15" s="622"/>
      <c r="DP15" s="623"/>
      <c r="DQ15" s="627">
        <v>545931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16672</v>
      </c>
      <c r="S16" s="622"/>
      <c r="T16" s="622"/>
      <c r="U16" s="622"/>
      <c r="V16" s="622"/>
      <c r="W16" s="622"/>
      <c r="X16" s="622"/>
      <c r="Y16" s="623"/>
      <c r="Z16" s="659">
        <v>0.1</v>
      </c>
      <c r="AA16" s="659"/>
      <c r="AB16" s="659"/>
      <c r="AC16" s="659"/>
      <c r="AD16" s="660">
        <v>16672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732634</v>
      </c>
      <c r="CS16" s="622"/>
      <c r="CT16" s="622"/>
      <c r="CU16" s="622"/>
      <c r="CV16" s="622"/>
      <c r="CW16" s="622"/>
      <c r="CX16" s="622"/>
      <c r="CY16" s="623"/>
      <c r="CZ16" s="659">
        <v>3.6</v>
      </c>
      <c r="DA16" s="659"/>
      <c r="DB16" s="659"/>
      <c r="DC16" s="659"/>
      <c r="DD16" s="627" t="s">
        <v>122</v>
      </c>
      <c r="DE16" s="622"/>
      <c r="DF16" s="622"/>
      <c r="DG16" s="622"/>
      <c r="DH16" s="622"/>
      <c r="DI16" s="622"/>
      <c r="DJ16" s="622"/>
      <c r="DK16" s="622"/>
      <c r="DL16" s="622"/>
      <c r="DM16" s="622"/>
      <c r="DN16" s="622"/>
      <c r="DO16" s="622"/>
      <c r="DP16" s="623"/>
      <c r="DQ16" s="627">
        <v>246039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29904</v>
      </c>
      <c r="S17" s="622"/>
      <c r="T17" s="622"/>
      <c r="U17" s="622"/>
      <c r="V17" s="622"/>
      <c r="W17" s="622"/>
      <c r="X17" s="622"/>
      <c r="Y17" s="623"/>
      <c r="Z17" s="659">
        <v>0.1</v>
      </c>
      <c r="AA17" s="659"/>
      <c r="AB17" s="659"/>
      <c r="AC17" s="659"/>
      <c r="AD17" s="660">
        <v>29904</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1569743</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1565606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3672</v>
      </c>
      <c r="S18" s="622"/>
      <c r="T18" s="622"/>
      <c r="U18" s="622"/>
      <c r="V18" s="622"/>
      <c r="W18" s="622"/>
      <c r="X18" s="622"/>
      <c r="Y18" s="623"/>
      <c r="Z18" s="659">
        <v>0</v>
      </c>
      <c r="AA18" s="659"/>
      <c r="AB18" s="659"/>
      <c r="AC18" s="659"/>
      <c r="AD18" s="660">
        <v>3672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3021</v>
      </c>
      <c r="S19" s="622"/>
      <c r="T19" s="622"/>
      <c r="U19" s="622"/>
      <c r="V19" s="622"/>
      <c r="W19" s="622"/>
      <c r="X19" s="622"/>
      <c r="Y19" s="623"/>
      <c r="Z19" s="659">
        <v>0</v>
      </c>
      <c r="AA19" s="659"/>
      <c r="AB19" s="659"/>
      <c r="AC19" s="659"/>
      <c r="AD19" s="660">
        <v>3021</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49883</v>
      </c>
      <c r="BH19" s="622"/>
      <c r="BI19" s="622"/>
      <c r="BJ19" s="622"/>
      <c r="BK19" s="622"/>
      <c r="BL19" s="622"/>
      <c r="BM19" s="622"/>
      <c r="BN19" s="623"/>
      <c r="BO19" s="659">
        <v>3.6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651</v>
      </c>
      <c r="S20" s="622"/>
      <c r="T20" s="622"/>
      <c r="U20" s="622"/>
      <c r="V20" s="622"/>
      <c r="W20" s="622"/>
      <c r="X20" s="622"/>
      <c r="Y20" s="623"/>
      <c r="Z20" s="659">
        <v>0</v>
      </c>
      <c r="AA20" s="659"/>
      <c r="AB20" s="659"/>
      <c r="AC20" s="659"/>
      <c r="AD20" s="660">
        <v>651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49883</v>
      </c>
      <c r="BH20" s="622"/>
      <c r="BI20" s="622"/>
      <c r="BJ20" s="622"/>
      <c r="BK20" s="622"/>
      <c r="BL20" s="622"/>
      <c r="BM20" s="622"/>
      <c r="BN20" s="623"/>
      <c r="BO20" s="659">
        <v>3.6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20324530</v>
      </c>
      <c r="CS20" s="622"/>
      <c r="CT20" s="622"/>
      <c r="CU20" s="622"/>
      <c r="CV20" s="622"/>
      <c r="CW20" s="622"/>
      <c r="CX20" s="622"/>
      <c r="CY20" s="623"/>
      <c r="CZ20" s="659">
        <v>100</v>
      </c>
      <c r="DA20" s="659"/>
      <c r="DB20" s="659"/>
      <c r="DC20" s="659"/>
      <c r="DD20" s="627">
        <v>1635154</v>
      </c>
      <c r="DE20" s="622"/>
      <c r="DF20" s="622"/>
      <c r="DG20" s="622"/>
      <c r="DH20" s="622"/>
      <c r="DI20" s="622"/>
      <c r="DJ20" s="622"/>
      <c r="DK20" s="622"/>
      <c r="DL20" s="622"/>
      <c r="DM20" s="622"/>
      <c r="DN20" s="622"/>
      <c r="DO20" s="622"/>
      <c r="DP20" s="623"/>
      <c r="DQ20" s="627">
        <v>15647932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11113630</v>
      </c>
      <c r="S21" s="622"/>
      <c r="T21" s="622"/>
      <c r="U21" s="622"/>
      <c r="V21" s="622"/>
      <c r="W21" s="622"/>
      <c r="X21" s="622"/>
      <c r="Y21" s="623"/>
      <c r="Z21" s="659">
        <v>47.2</v>
      </c>
      <c r="AA21" s="659"/>
      <c r="AB21" s="659"/>
      <c r="AC21" s="659"/>
      <c r="AD21" s="660">
        <v>5100768</v>
      </c>
      <c r="AE21" s="660"/>
      <c r="AF21" s="660"/>
      <c r="AG21" s="660"/>
      <c r="AH21" s="660"/>
      <c r="AI21" s="660"/>
      <c r="AJ21" s="660"/>
      <c r="AK21" s="660"/>
      <c r="AL21" s="624">
        <v>72.8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3688</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5100768</v>
      </c>
      <c r="S22" s="622"/>
      <c r="T22" s="622"/>
      <c r="U22" s="622"/>
      <c r="V22" s="622"/>
      <c r="W22" s="622"/>
      <c r="X22" s="622"/>
      <c r="Y22" s="623"/>
      <c r="Z22" s="659">
        <v>21.7</v>
      </c>
      <c r="AA22" s="659"/>
      <c r="AB22" s="659"/>
      <c r="AC22" s="659"/>
      <c r="AD22" s="660">
        <v>5100768</v>
      </c>
      <c r="AE22" s="660"/>
      <c r="AF22" s="660"/>
      <c r="AG22" s="660"/>
      <c r="AH22" s="660"/>
      <c r="AI22" s="660"/>
      <c r="AJ22" s="660"/>
      <c r="AK22" s="660"/>
      <c r="AL22" s="624">
        <v>72.8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6012862</v>
      </c>
      <c r="S23" s="622"/>
      <c r="T23" s="622"/>
      <c r="U23" s="622"/>
      <c r="V23" s="622"/>
      <c r="W23" s="622"/>
      <c r="X23" s="622"/>
      <c r="Y23" s="623"/>
      <c r="Z23" s="659">
        <v>25.5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46195</v>
      </c>
      <c r="BH23" s="622"/>
      <c r="BI23" s="622"/>
      <c r="BJ23" s="622"/>
      <c r="BK23" s="622"/>
      <c r="BL23" s="622"/>
      <c r="BM23" s="622"/>
      <c r="BN23" s="623"/>
      <c r="BO23" s="659">
        <v>3.4</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4393788</v>
      </c>
      <c r="CS24" s="677"/>
      <c r="CT24" s="677"/>
      <c r="CU24" s="677"/>
      <c r="CV24" s="677"/>
      <c r="CW24" s="677"/>
      <c r="CX24" s="677"/>
      <c r="CY24" s="702"/>
      <c r="CZ24" s="703">
        <v>21.6</v>
      </c>
      <c r="DA24" s="685"/>
      <c r="DB24" s="685"/>
      <c r="DC24" s="705"/>
      <c r="DD24" s="701">
        <v>3723259</v>
      </c>
      <c r="DE24" s="677"/>
      <c r="DF24" s="677"/>
      <c r="DG24" s="677"/>
      <c r="DH24" s="677"/>
      <c r="DI24" s="677"/>
      <c r="DJ24" s="677"/>
      <c r="DK24" s="702"/>
      <c r="DL24" s="701">
        <v>3214640</v>
      </c>
      <c r="DM24" s="677"/>
      <c r="DN24" s="677"/>
      <c r="DO24" s="677"/>
      <c r="DP24" s="677"/>
      <c r="DQ24" s="677"/>
      <c r="DR24" s="677"/>
      <c r="DS24" s="677"/>
      <c r="DT24" s="677"/>
      <c r="DU24" s="677"/>
      <c r="DV24" s="702"/>
      <c r="DW24" s="703">
        <v>45.7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13015701</v>
      </c>
      <c r="S25" s="622"/>
      <c r="T25" s="622"/>
      <c r="U25" s="622"/>
      <c r="V25" s="622"/>
      <c r="W25" s="622"/>
      <c r="X25" s="622"/>
      <c r="Y25" s="623"/>
      <c r="Z25" s="659">
        <v>55.3</v>
      </c>
      <c r="AA25" s="659"/>
      <c r="AB25" s="659"/>
      <c r="AC25" s="659"/>
      <c r="AD25" s="660">
        <v>6956644</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1912972</v>
      </c>
      <c r="CS25" s="634"/>
      <c r="CT25" s="634"/>
      <c r="CU25" s="634"/>
      <c r="CV25" s="634"/>
      <c r="CW25" s="634"/>
      <c r="CX25" s="634"/>
      <c r="CY25" s="635"/>
      <c r="CZ25" s="624">
        <v>9.4</v>
      </c>
      <c r="DA25" s="636"/>
      <c r="DB25" s="636"/>
      <c r="DC25" s="637"/>
      <c r="DD25" s="627">
        <v>1795915</v>
      </c>
      <c r="DE25" s="634"/>
      <c r="DF25" s="634"/>
      <c r="DG25" s="634"/>
      <c r="DH25" s="634"/>
      <c r="DI25" s="634"/>
      <c r="DJ25" s="634"/>
      <c r="DK25" s="635"/>
      <c r="DL25" s="627">
        <v>1420390</v>
      </c>
      <c r="DM25" s="634"/>
      <c r="DN25" s="634"/>
      <c r="DO25" s="634"/>
      <c r="DP25" s="634"/>
      <c r="DQ25" s="634"/>
      <c r="DR25" s="634"/>
      <c r="DS25" s="634"/>
      <c r="DT25" s="634"/>
      <c r="DU25" s="634"/>
      <c r="DV25" s="635"/>
      <c r="DW25" s="624">
        <v>20.2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1214</v>
      </c>
      <c r="S26" s="622"/>
      <c r="T26" s="622"/>
      <c r="U26" s="622"/>
      <c r="V26" s="622"/>
      <c r="W26" s="622"/>
      <c r="X26" s="622"/>
      <c r="Y26" s="623"/>
      <c r="Z26" s="659">
        <v>0</v>
      </c>
      <c r="AA26" s="659"/>
      <c r="AB26" s="659"/>
      <c r="AC26" s="659"/>
      <c r="AD26" s="660">
        <v>1214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1084465</v>
      </c>
      <c r="CS26" s="622"/>
      <c r="CT26" s="622"/>
      <c r="CU26" s="622"/>
      <c r="CV26" s="622"/>
      <c r="CW26" s="622"/>
      <c r="CX26" s="622"/>
      <c r="CY26" s="623"/>
      <c r="CZ26" s="624">
        <v>5.3</v>
      </c>
      <c r="DA26" s="636"/>
      <c r="DB26" s="636"/>
      <c r="DC26" s="637"/>
      <c r="DD26" s="627">
        <v>967408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17615</v>
      </c>
      <c r="S27" s="622"/>
      <c r="T27" s="622"/>
      <c r="U27" s="622"/>
      <c r="V27" s="622"/>
      <c r="W27" s="622"/>
      <c r="X27" s="622"/>
      <c r="Y27" s="623"/>
      <c r="Z27" s="659">
        <v>0.1</v>
      </c>
      <c r="AA27" s="659"/>
      <c r="AB27" s="659"/>
      <c r="AC27" s="659"/>
      <c r="AD27" s="660">
        <v>5</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1370974</v>
      </c>
      <c r="BH27" s="622"/>
      <c r="BI27" s="622"/>
      <c r="BJ27" s="622"/>
      <c r="BK27" s="622"/>
      <c r="BL27" s="622"/>
      <c r="BM27" s="622"/>
      <c r="BN27" s="623"/>
      <c r="BO27" s="659">
        <v>100</v>
      </c>
      <c r="BP27" s="659"/>
      <c r="BQ27" s="659"/>
      <c r="BR27" s="659"/>
      <c r="BS27" s="660">
        <v>93626</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911073</v>
      </c>
      <c r="CS27" s="634"/>
      <c r="CT27" s="634"/>
      <c r="CU27" s="634"/>
      <c r="CV27" s="634"/>
      <c r="CW27" s="634"/>
      <c r="CX27" s="634"/>
      <c r="CY27" s="635"/>
      <c r="CZ27" s="624">
        <v>4.5</v>
      </c>
      <c r="DA27" s="636"/>
      <c r="DB27" s="636"/>
      <c r="DC27" s="637"/>
      <c r="DD27" s="627">
        <v>361738</v>
      </c>
      <c r="DE27" s="634"/>
      <c r="DF27" s="634"/>
      <c r="DG27" s="634"/>
      <c r="DH27" s="634"/>
      <c r="DI27" s="634"/>
      <c r="DJ27" s="634"/>
      <c r="DK27" s="635"/>
      <c r="DL27" s="627">
        <v>228644</v>
      </c>
      <c r="DM27" s="634"/>
      <c r="DN27" s="634"/>
      <c r="DO27" s="634"/>
      <c r="DP27" s="634"/>
      <c r="DQ27" s="634"/>
      <c r="DR27" s="634"/>
      <c r="DS27" s="634"/>
      <c r="DT27" s="634"/>
      <c r="DU27" s="634"/>
      <c r="DV27" s="635"/>
      <c r="DW27" s="624">
        <v>3.3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97310</v>
      </c>
      <c r="S28" s="622"/>
      <c r="T28" s="622"/>
      <c r="U28" s="622"/>
      <c r="V28" s="622"/>
      <c r="W28" s="622"/>
      <c r="X28" s="622"/>
      <c r="Y28" s="623"/>
      <c r="Z28" s="659">
        <v>0.4</v>
      </c>
      <c r="AA28" s="659"/>
      <c r="AB28" s="659"/>
      <c r="AC28" s="659"/>
      <c r="AD28" s="660">
        <v>11506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1569743</v>
      </c>
      <c r="CS28" s="622"/>
      <c r="CT28" s="622"/>
      <c r="CU28" s="622"/>
      <c r="CV28" s="622"/>
      <c r="CW28" s="622"/>
      <c r="CX28" s="622"/>
      <c r="CY28" s="623"/>
      <c r="CZ28" s="624">
        <v>7.7</v>
      </c>
      <c r="DA28" s="636"/>
      <c r="DB28" s="636"/>
      <c r="DC28" s="637"/>
      <c r="DD28" s="627">
        <v>1565606</v>
      </c>
      <c r="DE28" s="622"/>
      <c r="DF28" s="622"/>
      <c r="DG28" s="622"/>
      <c r="DH28" s="622"/>
      <c r="DI28" s="622"/>
      <c r="DJ28" s="622"/>
      <c r="DK28" s="623"/>
      <c r="DL28" s="627">
        <v>1565606</v>
      </c>
      <c r="DM28" s="622"/>
      <c r="DN28" s="622"/>
      <c r="DO28" s="622"/>
      <c r="DP28" s="622"/>
      <c r="DQ28" s="622"/>
      <c r="DR28" s="622"/>
      <c r="DS28" s="622"/>
      <c r="DT28" s="622"/>
      <c r="DU28" s="622"/>
      <c r="DV28" s="623"/>
      <c r="DW28" s="624">
        <v>22.3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40156</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1569743</v>
      </c>
      <c r="CS29" s="634"/>
      <c r="CT29" s="634"/>
      <c r="CU29" s="634"/>
      <c r="CV29" s="634"/>
      <c r="CW29" s="634"/>
      <c r="CX29" s="634"/>
      <c r="CY29" s="635"/>
      <c r="CZ29" s="624">
        <v>7.7</v>
      </c>
      <c r="DA29" s="636"/>
      <c r="DB29" s="636"/>
      <c r="DC29" s="637"/>
      <c r="DD29" s="627">
        <v>1565606</v>
      </c>
      <c r="DE29" s="634"/>
      <c r="DF29" s="634"/>
      <c r="DG29" s="634"/>
      <c r="DH29" s="634"/>
      <c r="DI29" s="634"/>
      <c r="DJ29" s="634"/>
      <c r="DK29" s="635"/>
      <c r="DL29" s="627">
        <v>1565606</v>
      </c>
      <c r="DM29" s="634"/>
      <c r="DN29" s="634"/>
      <c r="DO29" s="634"/>
      <c r="DP29" s="634"/>
      <c r="DQ29" s="634"/>
      <c r="DR29" s="634"/>
      <c r="DS29" s="634"/>
      <c r="DT29" s="634"/>
      <c r="DU29" s="634"/>
      <c r="DV29" s="635"/>
      <c r="DW29" s="624">
        <v>22.3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1545582</v>
      </c>
      <c r="S30" s="622"/>
      <c r="T30" s="622"/>
      <c r="U30" s="622"/>
      <c r="V30" s="622"/>
      <c r="W30" s="622"/>
      <c r="X30" s="622"/>
      <c r="Y30" s="623"/>
      <c r="Z30" s="659">
        <v>6.6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1519527</v>
      </c>
      <c r="CS30" s="622"/>
      <c r="CT30" s="622"/>
      <c r="CU30" s="622"/>
      <c r="CV30" s="622"/>
      <c r="CW30" s="622"/>
      <c r="CX30" s="622"/>
      <c r="CY30" s="623"/>
      <c r="CZ30" s="624">
        <v>7.5</v>
      </c>
      <c r="DA30" s="636"/>
      <c r="DB30" s="636"/>
      <c r="DC30" s="637"/>
      <c r="DD30" s="627">
        <v>1515390</v>
      </c>
      <c r="DE30" s="622"/>
      <c r="DF30" s="622"/>
      <c r="DG30" s="622"/>
      <c r="DH30" s="622"/>
      <c r="DI30" s="622"/>
      <c r="DJ30" s="622"/>
      <c r="DK30" s="623"/>
      <c r="DL30" s="627">
        <v>1515390</v>
      </c>
      <c r="DM30" s="622"/>
      <c r="DN30" s="622"/>
      <c r="DO30" s="622"/>
      <c r="DP30" s="622"/>
      <c r="DQ30" s="622"/>
      <c r="DR30" s="622"/>
      <c r="DS30" s="622"/>
      <c r="DT30" s="622"/>
      <c r="DU30" s="622"/>
      <c r="DV30" s="623"/>
      <c r="DW30" s="624">
        <v>21.6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98.1</v>
      </c>
      <c r="BH31" s="684"/>
      <c r="BI31" s="684"/>
      <c r="BJ31" s="684"/>
      <c r="BK31" s="684"/>
      <c r="BL31" s="684"/>
      <c r="BM31" s="685">
        <v>94.7</v>
      </c>
      <c r="BN31" s="684"/>
      <c r="BO31" s="684"/>
      <c r="BP31" s="684"/>
      <c r="BQ31" s="686"/>
      <c r="BR31" s="683">
        <v>99.3</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50216</v>
      </c>
      <c r="CS31" s="634"/>
      <c r="CT31" s="634"/>
      <c r="CU31" s="634"/>
      <c r="CV31" s="634"/>
      <c r="CW31" s="634"/>
      <c r="CX31" s="634"/>
      <c r="CY31" s="635"/>
      <c r="CZ31" s="624">
        <v>0.2</v>
      </c>
      <c r="DA31" s="636"/>
      <c r="DB31" s="636"/>
      <c r="DC31" s="637"/>
      <c r="DD31" s="627">
        <v>50216</v>
      </c>
      <c r="DE31" s="634"/>
      <c r="DF31" s="634"/>
      <c r="DG31" s="634"/>
      <c r="DH31" s="634"/>
      <c r="DI31" s="634"/>
      <c r="DJ31" s="634"/>
      <c r="DK31" s="635"/>
      <c r="DL31" s="627">
        <v>50216</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2053281</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96.9</v>
      </c>
      <c r="BH32" s="634"/>
      <c r="BI32" s="634"/>
      <c r="BJ32" s="634"/>
      <c r="BK32" s="634"/>
      <c r="BL32" s="634"/>
      <c r="BM32" s="625">
        <v>95.4</v>
      </c>
      <c r="BN32" s="634"/>
      <c r="BO32" s="634"/>
      <c r="BP32" s="634"/>
      <c r="BQ32" s="657"/>
      <c r="BR32" s="692">
        <v>99.6</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7310</v>
      </c>
      <c r="S33" s="622"/>
      <c r="T33" s="622"/>
      <c r="U33" s="622"/>
      <c r="V33" s="622"/>
      <c r="W33" s="622"/>
      <c r="X33" s="622"/>
      <c r="Y33" s="623"/>
      <c r="Z33" s="659">
        <v>0</v>
      </c>
      <c r="AA33" s="659"/>
      <c r="AB33" s="659"/>
      <c r="AC33" s="659"/>
      <c r="AD33" s="660">
        <v>3854</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98.7</v>
      </c>
      <c r="BH33" s="606"/>
      <c r="BI33" s="606"/>
      <c r="BJ33" s="606"/>
      <c r="BK33" s="606"/>
      <c r="BL33" s="606"/>
      <c r="BM33" s="652">
        <v>93.6</v>
      </c>
      <c r="BN33" s="606"/>
      <c r="BO33" s="606"/>
      <c r="BP33" s="606"/>
      <c r="BQ33" s="669"/>
      <c r="BR33" s="682">
        <v>98.9</v>
      </c>
      <c r="BS33" s="606"/>
      <c r="BT33" s="606"/>
      <c r="BU33" s="606"/>
      <c r="BV33" s="606"/>
      <c r="BW33" s="606"/>
      <c r="BX33" s="652">
        <v>94</v>
      </c>
      <c r="BY33" s="606"/>
      <c r="BZ33" s="606"/>
      <c r="CA33" s="606"/>
      <c r="CB33" s="669"/>
      <c r="CD33" s="618" t="s">
        <v>307</v>
      </c>
      <c r="CE33" s="619"/>
      <c r="CF33" s="619"/>
      <c r="CG33" s="619"/>
      <c r="CH33" s="619"/>
      <c r="CI33" s="619"/>
      <c r="CJ33" s="619"/>
      <c r="CK33" s="619"/>
      <c r="CL33" s="619"/>
      <c r="CM33" s="619"/>
      <c r="CN33" s="619"/>
      <c r="CO33" s="619"/>
      <c r="CP33" s="619"/>
      <c r="CQ33" s="620"/>
      <c r="CR33" s="621">
        <v>13562954</v>
      </c>
      <c r="CS33" s="634"/>
      <c r="CT33" s="634"/>
      <c r="CU33" s="634"/>
      <c r="CV33" s="634"/>
      <c r="CW33" s="634"/>
      <c r="CX33" s="634"/>
      <c r="CY33" s="635"/>
      <c r="CZ33" s="624">
        <v>66.7</v>
      </c>
      <c r="DA33" s="636"/>
      <c r="DB33" s="636"/>
      <c r="DC33" s="637"/>
      <c r="DD33" s="627">
        <v>11253471</v>
      </c>
      <c r="DE33" s="634"/>
      <c r="DF33" s="634"/>
      <c r="DG33" s="634"/>
      <c r="DH33" s="634"/>
      <c r="DI33" s="634"/>
      <c r="DJ33" s="634"/>
      <c r="DK33" s="635"/>
      <c r="DL33" s="627">
        <v>3590292</v>
      </c>
      <c r="DM33" s="634"/>
      <c r="DN33" s="634"/>
      <c r="DO33" s="634"/>
      <c r="DP33" s="634"/>
      <c r="DQ33" s="634"/>
      <c r="DR33" s="634"/>
      <c r="DS33" s="634"/>
      <c r="DT33" s="634"/>
      <c r="DU33" s="634"/>
      <c r="DV33" s="635"/>
      <c r="DW33" s="624">
        <v>51.1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1907855</v>
      </c>
      <c r="S34" s="622"/>
      <c r="T34" s="622"/>
      <c r="U34" s="622"/>
      <c r="V34" s="622"/>
      <c r="W34" s="622"/>
      <c r="X34" s="622"/>
      <c r="Y34" s="623"/>
      <c r="Z34" s="659">
        <v>8.1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2787523</v>
      </c>
      <c r="CS34" s="622"/>
      <c r="CT34" s="622"/>
      <c r="CU34" s="622"/>
      <c r="CV34" s="622"/>
      <c r="CW34" s="622"/>
      <c r="CX34" s="622"/>
      <c r="CY34" s="623"/>
      <c r="CZ34" s="624">
        <v>13.7</v>
      </c>
      <c r="DA34" s="636"/>
      <c r="DB34" s="636"/>
      <c r="DC34" s="637"/>
      <c r="DD34" s="627">
        <v>1521732</v>
      </c>
      <c r="DE34" s="622"/>
      <c r="DF34" s="622"/>
      <c r="DG34" s="622"/>
      <c r="DH34" s="622"/>
      <c r="DI34" s="622"/>
      <c r="DJ34" s="622"/>
      <c r="DK34" s="623"/>
      <c r="DL34" s="627">
        <v>678374</v>
      </c>
      <c r="DM34" s="622"/>
      <c r="DN34" s="622"/>
      <c r="DO34" s="622"/>
      <c r="DP34" s="622"/>
      <c r="DQ34" s="622"/>
      <c r="DR34" s="622"/>
      <c r="DS34" s="622"/>
      <c r="DT34" s="622"/>
      <c r="DU34" s="622"/>
      <c r="DV34" s="623"/>
      <c r="DW34" s="624">
        <v>9.6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2962526</v>
      </c>
      <c r="S35" s="622"/>
      <c r="T35" s="622"/>
      <c r="U35" s="622"/>
      <c r="V35" s="622"/>
      <c r="W35" s="622"/>
      <c r="X35" s="622"/>
      <c r="Y35" s="623"/>
      <c r="Z35" s="659">
        <v>12.6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259541</v>
      </c>
      <c r="CS35" s="634"/>
      <c r="CT35" s="634"/>
      <c r="CU35" s="634"/>
      <c r="CV35" s="634"/>
      <c r="CW35" s="634"/>
      <c r="CX35" s="634"/>
      <c r="CY35" s="635"/>
      <c r="CZ35" s="624">
        <v>1.3</v>
      </c>
      <c r="DA35" s="636"/>
      <c r="DB35" s="636"/>
      <c r="DC35" s="637"/>
      <c r="DD35" s="627">
        <v>223194</v>
      </c>
      <c r="DE35" s="634"/>
      <c r="DF35" s="634"/>
      <c r="DG35" s="634"/>
      <c r="DH35" s="634"/>
      <c r="DI35" s="634"/>
      <c r="DJ35" s="634"/>
      <c r="DK35" s="635"/>
      <c r="DL35" s="627">
        <v>208041</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305401</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2222531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3592607</v>
      </c>
      <c r="CS36" s="622"/>
      <c r="CT36" s="622"/>
      <c r="CU36" s="622"/>
      <c r="CV36" s="622"/>
      <c r="CW36" s="622"/>
      <c r="CX36" s="622"/>
      <c r="CY36" s="623"/>
      <c r="CZ36" s="624">
        <v>17.7</v>
      </c>
      <c r="DA36" s="636"/>
      <c r="DB36" s="636"/>
      <c r="DC36" s="637"/>
      <c r="DD36" s="627">
        <v>2752115</v>
      </c>
      <c r="DE36" s="622"/>
      <c r="DF36" s="622"/>
      <c r="DG36" s="622"/>
      <c r="DH36" s="622"/>
      <c r="DI36" s="622"/>
      <c r="DJ36" s="622"/>
      <c r="DK36" s="623"/>
      <c r="DL36" s="627">
        <v>2043129</v>
      </c>
      <c r="DM36" s="622"/>
      <c r="DN36" s="622"/>
      <c r="DO36" s="622"/>
      <c r="DP36" s="622"/>
      <c r="DQ36" s="622"/>
      <c r="DR36" s="622"/>
      <c r="DS36" s="622"/>
      <c r="DT36" s="622"/>
      <c r="DU36" s="622"/>
      <c r="DV36" s="623"/>
      <c r="DW36" s="624">
        <v>29.1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143840</v>
      </c>
      <c r="S37" s="622"/>
      <c r="T37" s="622"/>
      <c r="U37" s="622"/>
      <c r="V37" s="622"/>
      <c r="W37" s="622"/>
      <c r="X37" s="622"/>
      <c r="Y37" s="623"/>
      <c r="Z37" s="659">
        <v>0.6</v>
      </c>
      <c r="AA37" s="659"/>
      <c r="AB37" s="659"/>
      <c r="AC37" s="659"/>
      <c r="AD37" s="660">
        <v>28830</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623326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-17075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751289</v>
      </c>
      <c r="CS37" s="634"/>
      <c r="CT37" s="634"/>
      <c r="CU37" s="634"/>
      <c r="CV37" s="634"/>
      <c r="CW37" s="634"/>
      <c r="CX37" s="634"/>
      <c r="CY37" s="635"/>
      <c r="CZ37" s="624">
        <v>3.7</v>
      </c>
      <c r="DA37" s="636"/>
      <c r="DB37" s="636"/>
      <c r="DC37" s="637"/>
      <c r="DD37" s="627">
        <v>751289</v>
      </c>
      <c r="DE37" s="634"/>
      <c r="DF37" s="634"/>
      <c r="DG37" s="634"/>
      <c r="DH37" s="634"/>
      <c r="DI37" s="634"/>
      <c r="DJ37" s="634"/>
      <c r="DK37" s="635"/>
      <c r="DL37" s="627">
        <v>729299</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1439000</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589991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2077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829796</v>
      </c>
      <c r="CS38" s="622"/>
      <c r="CT38" s="622"/>
      <c r="CU38" s="622"/>
      <c r="CV38" s="622"/>
      <c r="CW38" s="622"/>
      <c r="CX38" s="622"/>
      <c r="CY38" s="623"/>
      <c r="CZ38" s="624">
        <v>4.0999999999999996</v>
      </c>
      <c r="DA38" s="636"/>
      <c r="DB38" s="636"/>
      <c r="DC38" s="637"/>
      <c r="DD38" s="627">
        <v>678490</v>
      </c>
      <c r="DE38" s="622"/>
      <c r="DF38" s="622"/>
      <c r="DG38" s="622"/>
      <c r="DH38" s="622"/>
      <c r="DI38" s="622"/>
      <c r="DJ38" s="622"/>
      <c r="DK38" s="623"/>
      <c r="DL38" s="627">
        <v>660748</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179418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3097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5825059</v>
      </c>
      <c r="CS39" s="634"/>
      <c r="CT39" s="634"/>
      <c r="CU39" s="634"/>
      <c r="CV39" s="634"/>
      <c r="CW39" s="634"/>
      <c r="CX39" s="634"/>
      <c r="CY39" s="635"/>
      <c r="CZ39" s="624">
        <v>28.7</v>
      </c>
      <c r="DA39" s="636"/>
      <c r="DB39" s="636"/>
      <c r="DC39" s="637"/>
      <c r="DD39" s="627">
        <v>5809512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29000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268428</v>
      </c>
      <c r="CS40" s="622"/>
      <c r="CT40" s="622"/>
      <c r="CU40" s="622"/>
      <c r="CV40" s="622"/>
      <c r="CW40" s="622"/>
      <c r="CX40" s="622"/>
      <c r="CY40" s="623"/>
      <c r="CZ40" s="624">
        <v>1.3</v>
      </c>
      <c r="DA40" s="636"/>
      <c r="DB40" s="636"/>
      <c r="DC40" s="637"/>
      <c r="DD40" s="627">
        <v>268428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23536791</v>
      </c>
      <c r="S41" s="646"/>
      <c r="T41" s="646"/>
      <c r="U41" s="646"/>
      <c r="V41" s="646"/>
      <c r="W41" s="646"/>
      <c r="X41" s="646"/>
      <c r="Y41" s="649"/>
      <c r="Z41" s="650">
        <v>100</v>
      </c>
      <c r="AA41" s="650"/>
      <c r="AB41" s="650"/>
      <c r="AC41" s="650"/>
      <c r="AD41" s="651">
        <v>7002053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120037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709759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2367788</v>
      </c>
      <c r="CS42" s="634"/>
      <c r="CT42" s="634"/>
      <c r="CU42" s="634"/>
      <c r="CV42" s="634"/>
      <c r="CW42" s="634"/>
      <c r="CX42" s="634"/>
      <c r="CY42" s="635"/>
      <c r="CZ42" s="624">
        <v>11.6</v>
      </c>
      <c r="DA42" s="636"/>
      <c r="DB42" s="636"/>
      <c r="DC42" s="637"/>
      <c r="DD42" s="627">
        <v>671202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1635154</v>
      </c>
      <c r="CS44" s="622"/>
      <c r="CT44" s="622"/>
      <c r="CU44" s="622"/>
      <c r="CV44" s="622"/>
      <c r="CW44" s="622"/>
      <c r="CX44" s="622"/>
      <c r="CY44" s="623"/>
      <c r="CZ44" s="624">
        <v>8</v>
      </c>
      <c r="DA44" s="625"/>
      <c r="DB44" s="625"/>
      <c r="DC44" s="626"/>
      <c r="DD44" s="627">
        <v>425163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846360</v>
      </c>
      <c r="CS45" s="634"/>
      <c r="CT45" s="634"/>
      <c r="CU45" s="634"/>
      <c r="CV45" s="634"/>
      <c r="CW45" s="634"/>
      <c r="CX45" s="634"/>
      <c r="CY45" s="635"/>
      <c r="CZ45" s="624">
        <v>4.2</v>
      </c>
      <c r="DA45" s="636"/>
      <c r="DB45" s="636"/>
      <c r="DC45" s="637"/>
      <c r="DD45" s="627">
        <v>329312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708414</v>
      </c>
      <c r="CS46" s="622"/>
      <c r="CT46" s="622"/>
      <c r="CU46" s="622"/>
      <c r="CV46" s="622"/>
      <c r="CW46" s="622"/>
      <c r="CX46" s="622"/>
      <c r="CY46" s="623"/>
      <c r="CZ46" s="624">
        <v>3.5</v>
      </c>
      <c r="DA46" s="625"/>
      <c r="DB46" s="625"/>
      <c r="DC46" s="626"/>
      <c r="DD46" s="627">
        <v>66461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732634</v>
      </c>
      <c r="CS47" s="634"/>
      <c r="CT47" s="634"/>
      <c r="CU47" s="634"/>
      <c r="CV47" s="634"/>
      <c r="CW47" s="634"/>
      <c r="CX47" s="634"/>
      <c r="CY47" s="635"/>
      <c r="CZ47" s="624">
        <v>3.6</v>
      </c>
      <c r="DA47" s="636"/>
      <c r="DB47" s="636"/>
      <c r="DC47" s="637"/>
      <c r="DD47" s="627">
        <v>246039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20324530</v>
      </c>
      <c r="CS49" s="606"/>
      <c r="CT49" s="606"/>
      <c r="CU49" s="606"/>
      <c r="CV49" s="606"/>
      <c r="CW49" s="606"/>
      <c r="CX49" s="606"/>
      <c r="CY49" s="607"/>
      <c r="CZ49" s="608">
        <v>100</v>
      </c>
      <c r="DA49" s="609"/>
      <c r="DB49" s="609"/>
      <c r="DC49" s="610"/>
      <c r="DD49" s="611">
        <v>15647932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456ci4R7TBENwHf8uNMYNTEdZVQ9q6h1SZvc7xGDLWyZ4x6zBoB1alfAx//SuUXg+SPUpXQdalQeM2WSOtsNQ==" saltValue="sHLiTOH05ccK8oiFfZtg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95" sqref="AU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23514</v>
      </c>
      <c r="R7" s="1103"/>
      <c r="S7" s="1103"/>
      <c r="T7" s="1103"/>
      <c r="U7" s="1103"/>
      <c r="V7" s="1103">
        <v>20302</v>
      </c>
      <c r="W7" s="1103"/>
      <c r="X7" s="1103"/>
      <c r="Y7" s="1103"/>
      <c r="Z7" s="1103"/>
      <c r="AA7" s="1103">
        <v>3212</v>
      </c>
      <c r="AB7" s="1103"/>
      <c r="AC7" s="1103"/>
      <c r="AD7" s="1103"/>
      <c r="AE7" s="1104"/>
      <c r="AF7" s="1105">
        <v>1658</v>
      </c>
      <c r="AG7" s="1106"/>
      <c r="AH7" s="1106"/>
      <c r="AI7" s="1106"/>
      <c r="AJ7" s="1107"/>
      <c r="AK7" s="1108">
        <v>4</v>
      </c>
      <c r="AL7" s="1109"/>
      <c r="AM7" s="1109"/>
      <c r="AN7" s="1109"/>
      <c r="AO7" s="1109"/>
      <c r="AP7" s="1109">
        <v>15591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550</v>
      </c>
      <c r="BT7" s="1100"/>
      <c r="BU7" s="1100"/>
      <c r="BV7" s="1100"/>
      <c r="BW7" s="1100"/>
      <c r="BX7" s="1100"/>
      <c r="BY7" s="1100"/>
      <c r="BZ7" s="1100"/>
      <c r="CA7" s="1100"/>
      <c r="CB7" s="1100"/>
      <c r="CC7" s="1100"/>
      <c r="CD7" s="1100"/>
      <c r="CE7" s="1100"/>
      <c r="CF7" s="1100"/>
      <c r="CG7" s="1112"/>
      <c r="CH7" s="1096">
        <v>0</v>
      </c>
      <c r="CI7" s="1097"/>
      <c r="CJ7" s="1097"/>
      <c r="CK7" s="1097"/>
      <c r="CL7" s="1098"/>
      <c r="CM7" s="1096">
        <v>6</v>
      </c>
      <c r="CN7" s="1097"/>
      <c r="CO7" s="1097"/>
      <c r="CP7" s="1097"/>
      <c r="CQ7" s="1098"/>
      <c r="CR7" s="1096">
        <v>6</v>
      </c>
      <c r="CS7" s="1097"/>
      <c r="CT7" s="1097"/>
      <c r="CU7" s="1097"/>
      <c r="CV7" s="1098"/>
      <c r="CW7" s="1096">
        <v>0</v>
      </c>
      <c r="CX7" s="1097"/>
      <c r="CY7" s="1097"/>
      <c r="CZ7" s="1097"/>
      <c r="DA7" s="1098"/>
      <c r="DB7" s="1096">
        <v>0</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22</v>
      </c>
      <c r="R8" s="1039"/>
      <c r="S8" s="1039"/>
      <c r="T8" s="1039"/>
      <c r="U8" s="1039"/>
      <c r="V8" s="1039">
        <v>22</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551</v>
      </c>
      <c r="BT8" s="993"/>
      <c r="BU8" s="993"/>
      <c r="BV8" s="993"/>
      <c r="BW8" s="993"/>
      <c r="BX8" s="993"/>
      <c r="BY8" s="993"/>
      <c r="BZ8" s="993"/>
      <c r="CA8" s="993"/>
      <c r="CB8" s="993"/>
      <c r="CC8" s="993"/>
      <c r="CD8" s="993"/>
      <c r="CE8" s="993"/>
      <c r="CF8" s="993"/>
      <c r="CG8" s="1014"/>
      <c r="CH8" s="989">
        <v>58</v>
      </c>
      <c r="CI8" s="990"/>
      <c r="CJ8" s="990"/>
      <c r="CK8" s="990"/>
      <c r="CL8" s="991"/>
      <c r="CM8" s="989">
        <v>16</v>
      </c>
      <c r="CN8" s="990"/>
      <c r="CO8" s="990"/>
      <c r="CP8" s="990"/>
      <c r="CQ8" s="991"/>
      <c r="CR8" s="989">
        <v>70</v>
      </c>
      <c r="CS8" s="990"/>
      <c r="CT8" s="990"/>
      <c r="CU8" s="990"/>
      <c r="CV8" s="991"/>
      <c r="CW8" s="989">
        <v>11</v>
      </c>
      <c r="CX8" s="990"/>
      <c r="CY8" s="990"/>
      <c r="CZ8" s="990"/>
      <c r="DA8" s="991"/>
      <c r="DB8" s="989">
        <v>79</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552</v>
      </c>
      <c r="BT9" s="993"/>
      <c r="BU9" s="993"/>
      <c r="BV9" s="993"/>
      <c r="BW9" s="993"/>
      <c r="BX9" s="993"/>
      <c r="BY9" s="993"/>
      <c r="BZ9" s="993"/>
      <c r="CA9" s="993"/>
      <c r="CB9" s="993"/>
      <c r="CC9" s="993"/>
      <c r="CD9" s="993"/>
      <c r="CE9" s="993"/>
      <c r="CF9" s="993"/>
      <c r="CG9" s="1014"/>
      <c r="CH9" s="989">
        <v>0</v>
      </c>
      <c r="CI9" s="990"/>
      <c r="CJ9" s="990"/>
      <c r="CK9" s="990"/>
      <c r="CL9" s="991"/>
      <c r="CM9" s="989">
        <v>9</v>
      </c>
      <c r="CN9" s="990"/>
      <c r="CO9" s="990"/>
      <c r="CP9" s="990"/>
      <c r="CQ9" s="991"/>
      <c r="CR9" s="989">
        <v>5</v>
      </c>
      <c r="CS9" s="990"/>
      <c r="CT9" s="990"/>
      <c r="CU9" s="990"/>
      <c r="CV9" s="991"/>
      <c r="CW9" s="989">
        <v>0</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23536</v>
      </c>
      <c r="R23" s="1061"/>
      <c r="S23" s="1061"/>
      <c r="T23" s="1061"/>
      <c r="U23" s="1061"/>
      <c r="V23" s="1061">
        <v>20324</v>
      </c>
      <c r="W23" s="1061"/>
      <c r="X23" s="1061"/>
      <c r="Y23" s="1061"/>
      <c r="Z23" s="1061"/>
      <c r="AA23" s="1061">
        <v>3212</v>
      </c>
      <c r="AB23" s="1061"/>
      <c r="AC23" s="1061"/>
      <c r="AD23" s="1061"/>
      <c r="AE23" s="1068"/>
      <c r="AF23" s="1069">
        <v>1658</v>
      </c>
      <c r="AG23" s="1061"/>
      <c r="AH23" s="1061"/>
      <c r="AI23" s="1061"/>
      <c r="AJ23" s="1070"/>
      <c r="AK23" s="1071"/>
      <c r="AL23" s="1072"/>
      <c r="AM23" s="1072"/>
      <c r="AN23" s="1072"/>
      <c r="AO23" s="1072"/>
      <c r="AP23" s="1061">
        <v>15591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1741</v>
      </c>
      <c r="R28" s="1051"/>
      <c r="S28" s="1051"/>
      <c r="T28" s="1051"/>
      <c r="U28" s="1051"/>
      <c r="V28" s="1051">
        <v>1741</v>
      </c>
      <c r="W28" s="1051"/>
      <c r="X28" s="1051"/>
      <c r="Y28" s="1051"/>
      <c r="Z28" s="1051"/>
      <c r="AA28" s="1051">
        <v>0</v>
      </c>
      <c r="AB28" s="1051"/>
      <c r="AC28" s="1051"/>
      <c r="AD28" s="1051"/>
      <c r="AE28" s="1052"/>
      <c r="AF28" s="1053" t="s">
        <v>122</v>
      </c>
      <c r="AG28" s="1051"/>
      <c r="AH28" s="1051"/>
      <c r="AI28" s="1051"/>
      <c r="AJ28" s="1054"/>
      <c r="AK28" s="1042">
        <v>202</v>
      </c>
      <c r="AL28" s="1043"/>
      <c r="AM28" s="1043"/>
      <c r="AN28" s="1043"/>
      <c r="AO28" s="1043"/>
      <c r="AP28" s="1043" t="s">
        <v>560</v>
      </c>
      <c r="AQ28" s="1043"/>
      <c r="AR28" s="1043"/>
      <c r="AS28" s="1043"/>
      <c r="AT28" s="1043"/>
      <c r="AU28" s="1043" t="s">
        <v>560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2749</v>
      </c>
      <c r="R29" s="1039"/>
      <c r="S29" s="1039"/>
      <c r="T29" s="1039"/>
      <c r="U29" s="1039"/>
      <c r="V29" s="1039">
        <v>2504</v>
      </c>
      <c r="W29" s="1039"/>
      <c r="X29" s="1039"/>
      <c r="Y29" s="1039"/>
      <c r="Z29" s="1039"/>
      <c r="AA29" s="1039">
        <v>245</v>
      </c>
      <c r="AB29" s="1039"/>
      <c r="AC29" s="1039"/>
      <c r="AD29" s="1039"/>
      <c r="AE29" s="1040"/>
      <c r="AF29" s="1035">
        <v>245</v>
      </c>
      <c r="AG29" s="1036"/>
      <c r="AH29" s="1036"/>
      <c r="AI29" s="1036"/>
      <c r="AJ29" s="1037"/>
      <c r="AK29" s="980">
        <v>377</v>
      </c>
      <c r="AL29" s="971"/>
      <c r="AM29" s="971"/>
      <c r="AN29" s="971"/>
      <c r="AO29" s="971"/>
      <c r="AP29" s="971" t="s">
        <v>487</v>
      </c>
      <c r="AQ29" s="971"/>
      <c r="AR29" s="971"/>
      <c r="AS29" s="971"/>
      <c r="AT29" s="971"/>
      <c r="AU29" s="971" t="s">
        <v>487</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304</v>
      </c>
      <c r="R30" s="1039"/>
      <c r="S30" s="1039"/>
      <c r="T30" s="1039"/>
      <c r="U30" s="1039"/>
      <c r="V30" s="1039">
        <v>304</v>
      </c>
      <c r="W30" s="1039"/>
      <c r="X30" s="1039"/>
      <c r="Y30" s="1039"/>
      <c r="Z30" s="1039"/>
      <c r="AA30" s="1039">
        <v>0</v>
      </c>
      <c r="AB30" s="1039"/>
      <c r="AC30" s="1039"/>
      <c r="AD30" s="1039"/>
      <c r="AE30" s="1040"/>
      <c r="AF30" s="1035" t="s">
        <v>122</v>
      </c>
      <c r="AG30" s="1036"/>
      <c r="AH30" s="1036"/>
      <c r="AI30" s="1036"/>
      <c r="AJ30" s="1037"/>
      <c r="AK30" s="980">
        <v>106</v>
      </c>
      <c r="AL30" s="971"/>
      <c r="AM30" s="971"/>
      <c r="AN30" s="971"/>
      <c r="AO30" s="971"/>
      <c r="AP30" s="981" t="s">
        <v>487</v>
      </c>
      <c r="AQ30" s="979"/>
      <c r="AR30" s="979"/>
      <c r="AS30" s="979"/>
      <c r="AT30" s="980"/>
      <c r="AU30" s="981" t="s">
        <v>487</v>
      </c>
      <c r="AV30" s="979"/>
      <c r="AW30" s="979"/>
      <c r="AX30" s="979"/>
      <c r="AY30" s="980"/>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3260</v>
      </c>
      <c r="R31" s="1039"/>
      <c r="S31" s="1039"/>
      <c r="T31" s="1039"/>
      <c r="U31" s="1039"/>
      <c r="V31" s="1039">
        <v>3831</v>
      </c>
      <c r="W31" s="1039"/>
      <c r="X31" s="1039"/>
      <c r="Y31" s="1039"/>
      <c r="Z31" s="1039"/>
      <c r="AA31" s="1039">
        <v>-570</v>
      </c>
      <c r="AB31" s="1039"/>
      <c r="AC31" s="1039"/>
      <c r="AD31" s="1039"/>
      <c r="AE31" s="1040"/>
      <c r="AF31" s="1035">
        <v>1039</v>
      </c>
      <c r="AG31" s="1036"/>
      <c r="AH31" s="1036"/>
      <c r="AI31" s="1036"/>
      <c r="AJ31" s="1037"/>
      <c r="AK31" s="980">
        <v>623</v>
      </c>
      <c r="AL31" s="971"/>
      <c r="AM31" s="971"/>
      <c r="AN31" s="971"/>
      <c r="AO31" s="971"/>
      <c r="AP31" s="971">
        <v>1506</v>
      </c>
      <c r="AQ31" s="971"/>
      <c r="AR31" s="971"/>
      <c r="AS31" s="971"/>
      <c r="AT31" s="971"/>
      <c r="AU31" s="971">
        <v>970</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532</v>
      </c>
      <c r="R32" s="1039"/>
      <c r="S32" s="1039"/>
      <c r="T32" s="1039"/>
      <c r="U32" s="1039"/>
      <c r="V32" s="1039">
        <v>536</v>
      </c>
      <c r="W32" s="1039"/>
      <c r="X32" s="1039"/>
      <c r="Y32" s="1039"/>
      <c r="Z32" s="1039"/>
      <c r="AA32" s="1039">
        <v>-4</v>
      </c>
      <c r="AB32" s="1039"/>
      <c r="AC32" s="1039"/>
      <c r="AD32" s="1039"/>
      <c r="AE32" s="1040"/>
      <c r="AF32" s="1035">
        <v>1630</v>
      </c>
      <c r="AG32" s="1036"/>
      <c r="AH32" s="1036"/>
      <c r="AI32" s="1036"/>
      <c r="AJ32" s="1037"/>
      <c r="AK32" s="980">
        <v>179</v>
      </c>
      <c r="AL32" s="971"/>
      <c r="AM32" s="971"/>
      <c r="AN32" s="971"/>
      <c r="AO32" s="971"/>
      <c r="AP32" s="971">
        <v>1609</v>
      </c>
      <c r="AQ32" s="971"/>
      <c r="AR32" s="971"/>
      <c r="AS32" s="971"/>
      <c r="AT32" s="971"/>
      <c r="AU32" s="971">
        <v>949</v>
      </c>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712</v>
      </c>
      <c r="R33" s="1039"/>
      <c r="S33" s="1039"/>
      <c r="T33" s="1039"/>
      <c r="U33" s="1039"/>
      <c r="V33" s="1039">
        <v>740</v>
      </c>
      <c r="W33" s="1039"/>
      <c r="X33" s="1039"/>
      <c r="Y33" s="1039"/>
      <c r="Z33" s="1039"/>
      <c r="AA33" s="1039">
        <v>-28</v>
      </c>
      <c r="AB33" s="1039"/>
      <c r="AC33" s="1039"/>
      <c r="AD33" s="1039"/>
      <c r="AE33" s="1040"/>
      <c r="AF33" s="1035">
        <v>41</v>
      </c>
      <c r="AG33" s="1036"/>
      <c r="AH33" s="1036"/>
      <c r="AI33" s="1036"/>
      <c r="AJ33" s="1037"/>
      <c r="AK33" s="980">
        <v>590</v>
      </c>
      <c r="AL33" s="971"/>
      <c r="AM33" s="971"/>
      <c r="AN33" s="971"/>
      <c r="AO33" s="971"/>
      <c r="AP33" s="971">
        <v>5026</v>
      </c>
      <c r="AQ33" s="971"/>
      <c r="AR33" s="971"/>
      <c r="AS33" s="971"/>
      <c r="AT33" s="971"/>
      <c r="AU33" s="971">
        <v>4912</v>
      </c>
      <c r="AV33" s="971"/>
      <c r="AW33" s="971"/>
      <c r="AX33" s="971"/>
      <c r="AY33" s="971"/>
      <c r="AZ33" s="1041"/>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2955</v>
      </c>
      <c r="AG63" s="959"/>
      <c r="AH63" s="959"/>
      <c r="AI63" s="959"/>
      <c r="AJ63" s="1022"/>
      <c r="AK63" s="1023"/>
      <c r="AL63" s="963"/>
      <c r="AM63" s="963"/>
      <c r="AN63" s="963"/>
      <c r="AO63" s="963"/>
      <c r="AP63" s="959">
        <v>8141</v>
      </c>
      <c r="AQ63" s="959"/>
      <c r="AR63" s="959"/>
      <c r="AS63" s="959"/>
      <c r="AT63" s="959"/>
      <c r="AU63" s="959">
        <v>6831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553</v>
      </c>
      <c r="C68" s="986"/>
      <c r="D68" s="986"/>
      <c r="E68" s="986"/>
      <c r="F68" s="986"/>
      <c r="G68" s="986"/>
      <c r="H68" s="986"/>
      <c r="I68" s="986"/>
      <c r="J68" s="986"/>
      <c r="K68" s="986"/>
      <c r="L68" s="986"/>
      <c r="M68" s="986"/>
      <c r="N68" s="986"/>
      <c r="O68" s="986"/>
      <c r="P68" s="987"/>
      <c r="Q68" s="988">
        <v>507</v>
      </c>
      <c r="R68" s="982"/>
      <c r="S68" s="982"/>
      <c r="T68" s="982"/>
      <c r="U68" s="982"/>
      <c r="V68" s="982">
        <v>385</v>
      </c>
      <c r="W68" s="982"/>
      <c r="X68" s="982"/>
      <c r="Y68" s="982"/>
      <c r="Z68" s="982"/>
      <c r="AA68" s="982">
        <v>122</v>
      </c>
      <c r="AB68" s="982"/>
      <c r="AC68" s="982"/>
      <c r="AD68" s="982"/>
      <c r="AE68" s="982"/>
      <c r="AF68" s="982">
        <v>40</v>
      </c>
      <c r="AG68" s="982"/>
      <c r="AH68" s="982"/>
      <c r="AI68" s="982"/>
      <c r="AJ68" s="982"/>
      <c r="AK68" s="982" t="s">
        <v>561</v>
      </c>
      <c r="AL68" s="982"/>
      <c r="AM68" s="982"/>
      <c r="AN68" s="982"/>
      <c r="AO68" s="982"/>
      <c r="AP68" s="982" t="s">
        <v>561</v>
      </c>
      <c r="AQ68" s="982"/>
      <c r="AR68" s="982"/>
      <c r="AS68" s="982"/>
      <c r="AT68" s="982"/>
      <c r="AU68" s="982" t="s">
        <v>561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554</v>
      </c>
      <c r="C69" s="975"/>
      <c r="D69" s="975"/>
      <c r="E69" s="975"/>
      <c r="F69" s="975"/>
      <c r="G69" s="975"/>
      <c r="H69" s="975"/>
      <c r="I69" s="975"/>
      <c r="J69" s="975"/>
      <c r="K69" s="975"/>
      <c r="L69" s="975"/>
      <c r="M69" s="975"/>
      <c r="N69" s="975"/>
      <c r="O69" s="975"/>
      <c r="P69" s="976"/>
      <c r="Q69" s="977">
        <v>2380</v>
      </c>
      <c r="R69" s="971"/>
      <c r="S69" s="971"/>
      <c r="T69" s="971"/>
      <c r="U69" s="971"/>
      <c r="V69" s="971">
        <v>2169</v>
      </c>
      <c r="W69" s="971"/>
      <c r="X69" s="971"/>
      <c r="Y69" s="971"/>
      <c r="Z69" s="971"/>
      <c r="AA69" s="971">
        <v>211</v>
      </c>
      <c r="AB69" s="971"/>
      <c r="AC69" s="971"/>
      <c r="AD69" s="971"/>
      <c r="AE69" s="971"/>
      <c r="AF69" s="971">
        <v>111</v>
      </c>
      <c r="AG69" s="971"/>
      <c r="AH69" s="971"/>
      <c r="AI69" s="971"/>
      <c r="AJ69" s="971"/>
      <c r="AK69" s="971" t="s">
        <v>561</v>
      </c>
      <c r="AL69" s="971"/>
      <c r="AM69" s="971"/>
      <c r="AN69" s="971"/>
      <c r="AO69" s="971"/>
      <c r="AP69" s="971">
        <v>291</v>
      </c>
      <c r="AQ69" s="971"/>
      <c r="AR69" s="971"/>
      <c r="AS69" s="971"/>
      <c r="AT69" s="971"/>
      <c r="AU69" s="971">
        <v>68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555</v>
      </c>
      <c r="C70" s="975"/>
      <c r="D70" s="975"/>
      <c r="E70" s="975"/>
      <c r="F70" s="975"/>
      <c r="G70" s="975"/>
      <c r="H70" s="975"/>
      <c r="I70" s="975"/>
      <c r="J70" s="975"/>
      <c r="K70" s="975"/>
      <c r="L70" s="975"/>
      <c r="M70" s="975"/>
      <c r="N70" s="975"/>
      <c r="O70" s="975"/>
      <c r="P70" s="976"/>
      <c r="Q70" s="977">
        <v>585</v>
      </c>
      <c r="R70" s="971"/>
      <c r="S70" s="971"/>
      <c r="T70" s="971"/>
      <c r="U70" s="971"/>
      <c r="V70" s="971">
        <v>569</v>
      </c>
      <c r="W70" s="971"/>
      <c r="X70" s="971"/>
      <c r="Y70" s="971"/>
      <c r="Z70" s="971"/>
      <c r="AA70" s="971">
        <v>16</v>
      </c>
      <c r="AB70" s="971"/>
      <c r="AC70" s="971"/>
      <c r="AD70" s="971"/>
      <c r="AE70" s="971"/>
      <c r="AF70" s="971">
        <v>16</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556</v>
      </c>
      <c r="C71" s="975"/>
      <c r="D71" s="975"/>
      <c r="E71" s="975"/>
      <c r="F71" s="975"/>
      <c r="G71" s="975"/>
      <c r="H71" s="975"/>
      <c r="I71" s="975"/>
      <c r="J71" s="975"/>
      <c r="K71" s="975"/>
      <c r="L71" s="975"/>
      <c r="M71" s="975"/>
      <c r="N71" s="975"/>
      <c r="O71" s="975"/>
      <c r="P71" s="976"/>
      <c r="Q71" s="977">
        <v>176</v>
      </c>
      <c r="R71" s="971"/>
      <c r="S71" s="971"/>
      <c r="T71" s="971"/>
      <c r="U71" s="971"/>
      <c r="V71" s="971">
        <v>176</v>
      </c>
      <c r="W71" s="971"/>
      <c r="X71" s="971"/>
      <c r="Y71" s="971"/>
      <c r="Z71" s="971"/>
      <c r="AA71" s="971">
        <v>0</v>
      </c>
      <c r="AB71" s="971"/>
      <c r="AC71" s="971"/>
      <c r="AD71" s="971"/>
      <c r="AE71" s="971"/>
      <c r="AF71" s="971">
        <v>0</v>
      </c>
      <c r="AG71" s="971"/>
      <c r="AH71" s="971"/>
      <c r="AI71" s="971"/>
      <c r="AJ71" s="971"/>
      <c r="AK71" s="971">
        <v>1232</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557</v>
      </c>
      <c r="C72" s="975"/>
      <c r="D72" s="975"/>
      <c r="E72" s="975"/>
      <c r="F72" s="975"/>
      <c r="G72" s="975"/>
      <c r="H72" s="975"/>
      <c r="I72" s="975"/>
      <c r="J72" s="975"/>
      <c r="K72" s="975"/>
      <c r="L72" s="975"/>
      <c r="M72" s="975"/>
      <c r="N72" s="975"/>
      <c r="O72" s="975"/>
      <c r="P72" s="976"/>
      <c r="Q72" s="977">
        <v>177</v>
      </c>
      <c r="R72" s="971"/>
      <c r="S72" s="971"/>
      <c r="T72" s="971"/>
      <c r="U72" s="971"/>
      <c r="V72" s="971">
        <v>171</v>
      </c>
      <c r="W72" s="971"/>
      <c r="X72" s="971"/>
      <c r="Y72" s="971"/>
      <c r="Z72" s="971"/>
      <c r="AA72" s="971">
        <v>5</v>
      </c>
      <c r="AB72" s="971"/>
      <c r="AC72" s="971"/>
      <c r="AD72" s="971"/>
      <c r="AE72" s="971"/>
      <c r="AF72" s="971">
        <v>5</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558</v>
      </c>
      <c r="C73" s="975"/>
      <c r="D73" s="975"/>
      <c r="E73" s="975"/>
      <c r="F73" s="975"/>
      <c r="G73" s="975"/>
      <c r="H73" s="975"/>
      <c r="I73" s="975"/>
      <c r="J73" s="975"/>
      <c r="K73" s="975"/>
      <c r="L73" s="975"/>
      <c r="M73" s="975"/>
      <c r="N73" s="975"/>
      <c r="O73" s="975"/>
      <c r="P73" s="976"/>
      <c r="Q73" s="977">
        <v>5</v>
      </c>
      <c r="R73" s="971"/>
      <c r="S73" s="971"/>
      <c r="T73" s="971"/>
      <c r="U73" s="971"/>
      <c r="V73" s="971">
        <v>0</v>
      </c>
      <c r="W73" s="971"/>
      <c r="X73" s="971"/>
      <c r="Y73" s="971"/>
      <c r="Z73" s="971"/>
      <c r="AA73" s="971">
        <v>5</v>
      </c>
      <c r="AB73" s="971"/>
      <c r="AC73" s="971"/>
      <c r="AD73" s="971"/>
      <c r="AE73" s="971"/>
      <c r="AF73" s="971">
        <v>5</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559</v>
      </c>
      <c r="C74" s="975"/>
      <c r="D74" s="975"/>
      <c r="E74" s="975"/>
      <c r="F74" s="975"/>
      <c r="G74" s="975"/>
      <c r="H74" s="975"/>
      <c r="I74" s="975"/>
      <c r="J74" s="975"/>
      <c r="K74" s="975"/>
      <c r="L74" s="975"/>
      <c r="M74" s="975"/>
      <c r="N74" s="975"/>
      <c r="O74" s="975"/>
      <c r="P74" s="976"/>
      <c r="Q74" s="977">
        <v>141</v>
      </c>
      <c r="R74" s="971"/>
      <c r="S74" s="971"/>
      <c r="T74" s="971"/>
      <c r="U74" s="971"/>
      <c r="V74" s="971">
        <v>141</v>
      </c>
      <c r="W74" s="971"/>
      <c r="X74" s="971"/>
      <c r="Y74" s="971"/>
      <c r="Z74" s="971"/>
      <c r="AA74" s="971">
        <v>0</v>
      </c>
      <c r="AB74" s="971"/>
      <c r="AC74" s="971"/>
      <c r="AD74" s="971"/>
      <c r="AE74" s="971"/>
      <c r="AF74" s="971">
        <v>0</v>
      </c>
      <c r="AG74" s="971"/>
      <c r="AH74" s="971"/>
      <c r="AI74" s="971"/>
      <c r="AJ74" s="971"/>
      <c r="AK74" s="971">
        <v>115</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177</v>
      </c>
      <c r="AG88" s="959"/>
      <c r="AH88" s="959"/>
      <c r="AI88" s="959"/>
      <c r="AJ88" s="959"/>
      <c r="AK88" s="963"/>
      <c r="AL88" s="963"/>
      <c r="AM88" s="963"/>
      <c r="AN88" s="963"/>
      <c r="AO88" s="963"/>
      <c r="AP88" s="959">
        <v>291</v>
      </c>
      <c r="AQ88" s="959"/>
      <c r="AR88" s="959"/>
      <c r="AS88" s="959"/>
      <c r="AT88" s="959"/>
      <c r="AU88" s="959">
        <v>68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81</v>
      </c>
      <c r="CS102" s="953"/>
      <c r="CT102" s="953"/>
      <c r="CU102" s="953"/>
      <c r="CV102" s="954"/>
      <c r="CW102" s="952">
        <v>11</v>
      </c>
      <c r="CX102" s="953"/>
      <c r="CY102" s="953"/>
      <c r="CZ102" s="953"/>
      <c r="DA102" s="954"/>
      <c r="DB102" s="952">
        <v>79</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1601122</v>
      </c>
      <c r="AB110" s="889"/>
      <c r="AC110" s="889"/>
      <c r="AD110" s="889"/>
      <c r="AE110" s="890"/>
      <c r="AF110" s="891">
        <v>1441558</v>
      </c>
      <c r="AG110" s="889"/>
      <c r="AH110" s="889"/>
      <c r="AI110" s="889"/>
      <c r="AJ110" s="890"/>
      <c r="AK110" s="891">
        <v>1568729</v>
      </c>
      <c r="AL110" s="889"/>
      <c r="AM110" s="889"/>
      <c r="AN110" s="889"/>
      <c r="AO110" s="890"/>
      <c r="AP110" s="892">
        <v>29.3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14015651</v>
      </c>
      <c r="BR110" s="842"/>
      <c r="BS110" s="842"/>
      <c r="BT110" s="842"/>
      <c r="BU110" s="842"/>
      <c r="BV110" s="842">
        <v>15671393</v>
      </c>
      <c r="BW110" s="842"/>
      <c r="BX110" s="842"/>
      <c r="BY110" s="842"/>
      <c r="BZ110" s="842"/>
      <c r="CA110" s="842">
        <v>15590867</v>
      </c>
      <c r="CB110" s="842"/>
      <c r="CC110" s="842"/>
      <c r="CD110" s="842"/>
      <c r="CE110" s="842"/>
      <c r="CF110" s="866">
        <v>291.39999999999998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7642556</v>
      </c>
      <c r="BR112" s="817"/>
      <c r="BS112" s="817"/>
      <c r="BT112" s="817"/>
      <c r="BU112" s="817"/>
      <c r="BV112" s="817">
        <v>6760809</v>
      </c>
      <c r="BW112" s="817"/>
      <c r="BX112" s="817"/>
      <c r="BY112" s="817"/>
      <c r="BZ112" s="817"/>
      <c r="CA112" s="817">
        <v>6831299</v>
      </c>
      <c r="CB112" s="817"/>
      <c r="CC112" s="817"/>
      <c r="CD112" s="817"/>
      <c r="CE112" s="817"/>
      <c r="CF112" s="875">
        <v>127.7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903053</v>
      </c>
      <c r="AB113" s="919"/>
      <c r="AC113" s="919"/>
      <c r="AD113" s="919"/>
      <c r="AE113" s="920"/>
      <c r="AF113" s="921">
        <v>889193</v>
      </c>
      <c r="AG113" s="919"/>
      <c r="AH113" s="919"/>
      <c r="AI113" s="919"/>
      <c r="AJ113" s="920"/>
      <c r="AK113" s="921">
        <v>900866</v>
      </c>
      <c r="AL113" s="919"/>
      <c r="AM113" s="919"/>
      <c r="AN113" s="919"/>
      <c r="AO113" s="920"/>
      <c r="AP113" s="922">
        <v>16.8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147409</v>
      </c>
      <c r="BR113" s="817"/>
      <c r="BS113" s="817"/>
      <c r="BT113" s="817"/>
      <c r="BU113" s="817"/>
      <c r="BV113" s="817">
        <v>100532</v>
      </c>
      <c r="BW113" s="817"/>
      <c r="BX113" s="817"/>
      <c r="BY113" s="817"/>
      <c r="BZ113" s="817"/>
      <c r="CA113" s="817">
        <v>67670</v>
      </c>
      <c r="CB113" s="817"/>
      <c r="CC113" s="817"/>
      <c r="CD113" s="817"/>
      <c r="CE113" s="817"/>
      <c r="CF113" s="875">
        <v>1.3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36549</v>
      </c>
      <c r="AB114" s="780"/>
      <c r="AC114" s="780"/>
      <c r="AD114" s="780"/>
      <c r="AE114" s="781"/>
      <c r="AF114" s="782">
        <v>46760</v>
      </c>
      <c r="AG114" s="780"/>
      <c r="AH114" s="780"/>
      <c r="AI114" s="780"/>
      <c r="AJ114" s="781"/>
      <c r="AK114" s="782">
        <v>35549</v>
      </c>
      <c r="AL114" s="780"/>
      <c r="AM114" s="780"/>
      <c r="AN114" s="780"/>
      <c r="AO114" s="781"/>
      <c r="AP114" s="824">
        <v>0.7</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1575148</v>
      </c>
      <c r="BR114" s="817"/>
      <c r="BS114" s="817"/>
      <c r="BT114" s="817"/>
      <c r="BU114" s="817"/>
      <c r="BV114" s="817">
        <v>1594704</v>
      </c>
      <c r="BW114" s="817"/>
      <c r="BX114" s="817"/>
      <c r="BY114" s="817"/>
      <c r="BZ114" s="817"/>
      <c r="CA114" s="817">
        <v>1641021</v>
      </c>
      <c r="CB114" s="817"/>
      <c r="CC114" s="817"/>
      <c r="CD114" s="817"/>
      <c r="CE114" s="817"/>
      <c r="CF114" s="875">
        <v>30.7</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174</v>
      </c>
      <c r="AB116" s="780"/>
      <c r="AC116" s="780"/>
      <c r="AD116" s="780"/>
      <c r="AE116" s="781"/>
      <c r="AF116" s="782">
        <v>61</v>
      </c>
      <c r="AG116" s="780"/>
      <c r="AH116" s="780"/>
      <c r="AI116" s="780"/>
      <c r="AJ116" s="781"/>
      <c r="AK116" s="782">
        <v>1014</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2540898</v>
      </c>
      <c r="AB117" s="903"/>
      <c r="AC117" s="903"/>
      <c r="AD117" s="903"/>
      <c r="AE117" s="904"/>
      <c r="AF117" s="905">
        <v>2377572</v>
      </c>
      <c r="AG117" s="903"/>
      <c r="AH117" s="903"/>
      <c r="AI117" s="903"/>
      <c r="AJ117" s="904"/>
      <c r="AK117" s="905">
        <v>2506158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23380764</v>
      </c>
      <c r="BR119" s="845"/>
      <c r="BS119" s="845"/>
      <c r="BT119" s="845"/>
      <c r="BU119" s="845"/>
      <c r="BV119" s="845">
        <v>24127438</v>
      </c>
      <c r="BW119" s="845"/>
      <c r="BX119" s="845"/>
      <c r="BY119" s="845"/>
      <c r="BZ119" s="845"/>
      <c r="CA119" s="845">
        <v>24130857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6381634</v>
      </c>
      <c r="BR120" s="842"/>
      <c r="BS120" s="842"/>
      <c r="BT120" s="842"/>
      <c r="BU120" s="842"/>
      <c r="BV120" s="842">
        <v>6506076</v>
      </c>
      <c r="BW120" s="842"/>
      <c r="BX120" s="842"/>
      <c r="BY120" s="842"/>
      <c r="BZ120" s="842"/>
      <c r="CA120" s="842">
        <v>9612821</v>
      </c>
      <c r="CB120" s="842"/>
      <c r="CC120" s="842"/>
      <c r="CD120" s="842"/>
      <c r="CE120" s="842"/>
      <c r="CF120" s="866">
        <v>179.7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4902623</v>
      </c>
      <c r="DH120" s="842"/>
      <c r="DI120" s="842"/>
      <c r="DJ120" s="842"/>
      <c r="DK120" s="842"/>
      <c r="DL120" s="842">
        <v>4434038</v>
      </c>
      <c r="DM120" s="842"/>
      <c r="DN120" s="842"/>
      <c r="DO120" s="842"/>
      <c r="DP120" s="842"/>
      <c r="DQ120" s="842">
        <v>4911869</v>
      </c>
      <c r="DR120" s="842"/>
      <c r="DS120" s="842"/>
      <c r="DT120" s="842"/>
      <c r="DU120" s="842"/>
      <c r="DV120" s="843">
        <v>91.8</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708382</v>
      </c>
      <c r="BR121" s="817"/>
      <c r="BS121" s="817"/>
      <c r="BT121" s="817"/>
      <c r="BU121" s="817"/>
      <c r="BV121" s="817">
        <v>653823</v>
      </c>
      <c r="BW121" s="817"/>
      <c r="BX121" s="817"/>
      <c r="BY121" s="817"/>
      <c r="BZ121" s="817"/>
      <c r="CA121" s="817">
        <v>596256</v>
      </c>
      <c r="CB121" s="817"/>
      <c r="CC121" s="817"/>
      <c r="CD121" s="817"/>
      <c r="CE121" s="817"/>
      <c r="CF121" s="875">
        <v>11.1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1569699</v>
      </c>
      <c r="DH121" s="817"/>
      <c r="DI121" s="817"/>
      <c r="DJ121" s="817"/>
      <c r="DK121" s="817"/>
      <c r="DL121" s="817">
        <v>1267895</v>
      </c>
      <c r="DM121" s="817"/>
      <c r="DN121" s="817"/>
      <c r="DO121" s="817"/>
      <c r="DP121" s="817"/>
      <c r="DQ121" s="817">
        <v>970038</v>
      </c>
      <c r="DR121" s="817"/>
      <c r="DS121" s="817"/>
      <c r="DT121" s="817"/>
      <c r="DU121" s="817"/>
      <c r="DV121" s="794">
        <v>18.100000000000001</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14661922</v>
      </c>
      <c r="BR122" s="845"/>
      <c r="BS122" s="845"/>
      <c r="BT122" s="845"/>
      <c r="BU122" s="845"/>
      <c r="BV122" s="845">
        <v>15461998</v>
      </c>
      <c r="BW122" s="845"/>
      <c r="BX122" s="845"/>
      <c r="BY122" s="845"/>
      <c r="BZ122" s="845"/>
      <c r="CA122" s="845">
        <v>15028180</v>
      </c>
      <c r="CB122" s="845"/>
      <c r="CC122" s="845"/>
      <c r="CD122" s="845"/>
      <c r="CE122" s="845"/>
      <c r="CF122" s="846">
        <v>280.89999999999998</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1170234</v>
      </c>
      <c r="DH122" s="817"/>
      <c r="DI122" s="817"/>
      <c r="DJ122" s="817"/>
      <c r="DK122" s="817"/>
      <c r="DL122" s="817">
        <v>1058876</v>
      </c>
      <c r="DM122" s="817"/>
      <c r="DN122" s="817"/>
      <c r="DO122" s="817"/>
      <c r="DP122" s="817"/>
      <c r="DQ122" s="817">
        <v>949392</v>
      </c>
      <c r="DR122" s="817"/>
      <c r="DS122" s="817"/>
      <c r="DT122" s="817"/>
      <c r="DU122" s="817"/>
      <c r="DV122" s="794">
        <v>17.7</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21751938</v>
      </c>
      <c r="BR123" s="833"/>
      <c r="BS123" s="833"/>
      <c r="BT123" s="833"/>
      <c r="BU123" s="833"/>
      <c r="BV123" s="833">
        <v>22621897</v>
      </c>
      <c r="BW123" s="833"/>
      <c r="BX123" s="833"/>
      <c r="BY123" s="833"/>
      <c r="BZ123" s="833"/>
      <c r="CA123" s="833">
        <v>25237257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28.8</v>
      </c>
      <c r="BR124" s="831"/>
      <c r="BS124" s="831"/>
      <c r="BT124" s="831"/>
      <c r="BU124" s="831"/>
      <c r="BV124" s="831">
        <v>27.8</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203836</v>
      </c>
      <c r="AB128" s="801"/>
      <c r="AC128" s="801"/>
      <c r="AD128" s="801"/>
      <c r="AE128" s="802"/>
      <c r="AF128" s="803">
        <v>38364</v>
      </c>
      <c r="AG128" s="801"/>
      <c r="AH128" s="801"/>
      <c r="AI128" s="801"/>
      <c r="AJ128" s="802"/>
      <c r="AK128" s="803">
        <v>34527</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14.08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7219880</v>
      </c>
      <c r="AB129" s="780"/>
      <c r="AC129" s="780"/>
      <c r="AD129" s="780"/>
      <c r="AE129" s="781"/>
      <c r="AF129" s="782">
        <v>6923718</v>
      </c>
      <c r="AG129" s="780"/>
      <c r="AH129" s="780"/>
      <c r="AI129" s="780"/>
      <c r="AJ129" s="781"/>
      <c r="AK129" s="782">
        <v>6915944</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19.079999999999998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1576957</v>
      </c>
      <c r="AB130" s="780"/>
      <c r="AC130" s="780"/>
      <c r="AD130" s="780"/>
      <c r="AE130" s="781"/>
      <c r="AF130" s="782">
        <v>1517856</v>
      </c>
      <c r="AG130" s="780"/>
      <c r="AH130" s="780"/>
      <c r="AI130" s="780"/>
      <c r="AJ130" s="781"/>
      <c r="AK130" s="782">
        <v>1566298</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15.1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5642923</v>
      </c>
      <c r="AB131" s="764"/>
      <c r="AC131" s="764"/>
      <c r="AD131" s="764"/>
      <c r="AE131" s="765"/>
      <c r="AF131" s="766">
        <v>5405862</v>
      </c>
      <c r="AG131" s="764"/>
      <c r="AH131" s="764"/>
      <c r="AI131" s="764"/>
      <c r="AJ131" s="765"/>
      <c r="AK131" s="766">
        <v>5349646</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13.47005798</v>
      </c>
      <c r="AB132" s="745"/>
      <c r="AC132" s="745"/>
      <c r="AD132" s="745"/>
      <c r="AE132" s="746"/>
      <c r="AF132" s="747">
        <v>15.193728589999999</v>
      </c>
      <c r="AG132" s="745"/>
      <c r="AH132" s="745"/>
      <c r="AI132" s="745"/>
      <c r="AJ132" s="746"/>
      <c r="AK132" s="747">
        <v>16.92323193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13.6</v>
      </c>
      <c r="AB133" s="724"/>
      <c r="AC133" s="724"/>
      <c r="AD133" s="724"/>
      <c r="AE133" s="725"/>
      <c r="AF133" s="723">
        <v>14.1</v>
      </c>
      <c r="AG133" s="724"/>
      <c r="AH133" s="724"/>
      <c r="AI133" s="724"/>
      <c r="AJ133" s="725"/>
      <c r="AK133" s="723">
        <v>15.1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Row9a2dXIm3uWBajQO5zxtp4kthTxrcm+gmm/BwAEOvS2SqiFNb7L3IfSRrxUxrIwDS9NGg20il8WqXla/evg==" saltValue="axdK7ulDCox0jjh2LBMp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TNuy/mqkZCdiMIf30KSGO+QBXeTZfZsBLEMWoETJb7l7/nnAR20jKy0EnGTjGH0aTvr5tFUKOuLyP+JFQC57w==" saltValue="QAryn5ib+4vzDZBcSKrr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VKK60Cn93t9YF7N1UGSZ6r2C0oLsEz1f0uI2EfJ6XBD3vvfAcNtRl9eFLiupjPMB0SXcLI61I4rsLkWELyJDw==" saltValue="d2SbcX8FbAj/AV10Ss4v0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1912972</v>
      </c>
      <c r="AP9" s="281">
        <v>152137</v>
      </c>
      <c r="AQ9" s="282">
        <v>107616</v>
      </c>
      <c r="AR9" s="283">
        <v>41.4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457071</v>
      </c>
      <c r="AP10" s="284">
        <v>36350</v>
      </c>
      <c r="AQ10" s="285">
        <v>10095</v>
      </c>
      <c r="AR10" s="286">
        <v>260.10000000000002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1704</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v>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68909</v>
      </c>
      <c r="AP13" s="284">
        <v>5480</v>
      </c>
      <c r="AQ13" s="285">
        <v>4110</v>
      </c>
      <c r="AR13" s="286">
        <v>33.299999999999997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t="s">
        <v>487</v>
      </c>
      <c r="AP14" s="284" t="s">
        <v>487</v>
      </c>
      <c r="AQ14" s="285">
        <v>2451</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-72753</v>
      </c>
      <c r="AP15" s="284">
        <v>-5786</v>
      </c>
      <c r="AQ15" s="285">
        <v>-6399</v>
      </c>
      <c r="AR15" s="286">
        <v>-9.6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2366199</v>
      </c>
      <c r="AP16" s="284">
        <v>188182</v>
      </c>
      <c r="AQ16" s="285">
        <v>119584</v>
      </c>
      <c r="AR16" s="286">
        <v>57.4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14.55</v>
      </c>
      <c r="AP21" s="298">
        <v>10.86</v>
      </c>
      <c r="AQ21" s="299">
        <v>3.69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95.3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1568729</v>
      </c>
      <c r="AP32" s="312">
        <v>124760</v>
      </c>
      <c r="AQ32" s="313">
        <v>75090</v>
      </c>
      <c r="AR32" s="314">
        <v>66.099999999999994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1</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900866</v>
      </c>
      <c r="AP35" s="312">
        <v>71645</v>
      </c>
      <c r="AQ35" s="313">
        <v>17211</v>
      </c>
      <c r="AR35" s="314">
        <v>316.3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35549</v>
      </c>
      <c r="AP36" s="312">
        <v>2827</v>
      </c>
      <c r="AQ36" s="313">
        <v>2478</v>
      </c>
      <c r="AR36" s="314">
        <v>14.1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654</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1014</v>
      </c>
      <c r="AP38" s="315">
        <v>81</v>
      </c>
      <c r="AQ38" s="316">
        <v>4</v>
      </c>
      <c r="AR38" s="304">
        <v>1925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-34527</v>
      </c>
      <c r="AP39" s="312">
        <v>-2746</v>
      </c>
      <c r="AQ39" s="313">
        <v>-3502</v>
      </c>
      <c r="AR39" s="314">
        <v>-21.6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-1566298</v>
      </c>
      <c r="AP40" s="312">
        <v>-124566</v>
      </c>
      <c r="AQ40" s="313">
        <v>-63750</v>
      </c>
      <c r="AR40" s="314">
        <v>95.4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905333</v>
      </c>
      <c r="AP41" s="312">
        <v>72000</v>
      </c>
      <c r="AQ41" s="313">
        <v>28185</v>
      </c>
      <c r="AR41" s="314">
        <v>155.5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1525734</v>
      </c>
      <c r="AN51" s="334">
        <v>108408</v>
      </c>
      <c r="AO51" s="335">
        <v>-33.5</v>
      </c>
      <c r="AP51" s="336">
        <v>94081</v>
      </c>
      <c r="AQ51" s="337">
        <v>10.5</v>
      </c>
      <c r="AR51" s="338">
        <v>-44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446794</v>
      </c>
      <c r="AN52" s="342">
        <v>31746</v>
      </c>
      <c r="AO52" s="343">
        <v>-74</v>
      </c>
      <c r="AP52" s="344">
        <v>48949</v>
      </c>
      <c r="AQ52" s="345">
        <v>11.5</v>
      </c>
      <c r="AR52" s="346">
        <v>-85.5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2239508</v>
      </c>
      <c r="AN53" s="334">
        <v>163468</v>
      </c>
      <c r="AO53" s="335">
        <v>50.8</v>
      </c>
      <c r="AP53" s="336">
        <v>92632</v>
      </c>
      <c r="AQ53" s="337">
        <v>-1.5</v>
      </c>
      <c r="AR53" s="338">
        <v>52.3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1052962</v>
      </c>
      <c r="AN54" s="342">
        <v>76859</v>
      </c>
      <c r="AO54" s="343">
        <v>142.1</v>
      </c>
      <c r="AP54" s="344">
        <v>47978</v>
      </c>
      <c r="AQ54" s="345">
        <v>-2</v>
      </c>
      <c r="AR54" s="346">
        <v>144.1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2704765</v>
      </c>
      <c r="AN55" s="334">
        <v>202847</v>
      </c>
      <c r="AO55" s="335">
        <v>24.1</v>
      </c>
      <c r="AP55" s="336">
        <v>96469</v>
      </c>
      <c r="AQ55" s="337">
        <v>4.0999999999999996</v>
      </c>
      <c r="AR55" s="338">
        <v>20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1432871</v>
      </c>
      <c r="AN56" s="342">
        <v>107460</v>
      </c>
      <c r="AO56" s="343">
        <v>39.799999999999997</v>
      </c>
      <c r="AP56" s="344">
        <v>49775</v>
      </c>
      <c r="AQ56" s="345">
        <v>3.7</v>
      </c>
      <c r="AR56" s="346">
        <v>36.1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3487826</v>
      </c>
      <c r="AN57" s="334">
        <v>269372</v>
      </c>
      <c r="AO57" s="335">
        <v>32.799999999999997</v>
      </c>
      <c r="AP57" s="336">
        <v>85743</v>
      </c>
      <c r="AQ57" s="337">
        <v>-11.1</v>
      </c>
      <c r="AR57" s="338">
        <v>43.9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2561585</v>
      </c>
      <c r="AN58" s="342">
        <v>197836</v>
      </c>
      <c r="AO58" s="343">
        <v>84.1</v>
      </c>
      <c r="AP58" s="344">
        <v>45231</v>
      </c>
      <c r="AQ58" s="345">
        <v>-9.1</v>
      </c>
      <c r="AR58" s="346">
        <v>93.2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1635154</v>
      </c>
      <c r="AN59" s="334">
        <v>130042</v>
      </c>
      <c r="AO59" s="335">
        <v>-51.7</v>
      </c>
      <c r="AP59" s="336">
        <v>92509</v>
      </c>
      <c r="AQ59" s="337">
        <v>7.9</v>
      </c>
      <c r="AR59" s="338">
        <v>-59.6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708414</v>
      </c>
      <c r="AN60" s="342">
        <v>56340</v>
      </c>
      <c r="AO60" s="343">
        <v>-71.5</v>
      </c>
      <c r="AP60" s="344">
        <v>52274</v>
      </c>
      <c r="AQ60" s="345">
        <v>15.6</v>
      </c>
      <c r="AR60" s="346">
        <v>-87.1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2318597</v>
      </c>
      <c r="AN61" s="349">
        <v>174827</v>
      </c>
      <c r="AO61" s="350">
        <v>4.5</v>
      </c>
      <c r="AP61" s="351">
        <v>92287</v>
      </c>
      <c r="AQ61" s="352">
        <v>2</v>
      </c>
      <c r="AR61" s="338">
        <v>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1240525</v>
      </c>
      <c r="AN62" s="342">
        <v>94048</v>
      </c>
      <c r="AO62" s="343">
        <v>24.1</v>
      </c>
      <c r="AP62" s="344">
        <v>48841</v>
      </c>
      <c r="AQ62" s="345">
        <v>3.9</v>
      </c>
      <c r="AR62" s="346">
        <v>20.2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vLudztlQRy2VmEofxHoD+Fhy22C5mm3lugE8ofXquJBMYIB+WwAoQ6iND8Vr1rLYFZ+VE8++Rperhdl9ePCBQ==" saltValue="BU6jGbdraqz0b0JqNOaQ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m91SdHwQ0NNio6uikIHZpyhPRj7XPATxfDQnbTbX7w3e/TwVn43DsmrZN56hpQWPlBUOacyLkpw1FE3teUJzmQ==" saltValue="bL1JNNHDG+KLAPl9DqlY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ld4OpNjXA62y6HiIAHSCg6Tk0T2WjR5X8iNfw5Orz3YfbFKjf1FBFjJQqwfLi2XnlGQDEEkh4I445Wloy/2TpA==" saltValue="4Rj7Wo9ATirl8SaI2Am0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40.67</v>
      </c>
      <c r="G47" s="12">
        <v>39.770000000000003</v>
      </c>
      <c r="H47" s="12">
        <v>40.9</v>
      </c>
      <c r="I47" s="12">
        <v>45.67</v>
      </c>
      <c r="J47" s="13">
        <v>15.52</v>
      </c>
    </row>
    <row r="48" spans="2:10" ht="57.75" customHeight="1" x14ac:dyDescent="0.15">
      <c r="B48" s="14"/>
      <c r="C48" s="1141" t="s">
        <v>4</v>
      </c>
      <c r="D48" s="1141"/>
      <c r="E48" s="1142"/>
      <c r="F48" s="15">
        <v>1.27</v>
      </c>
      <c r="G48" s="16">
        <v>6.44</v>
      </c>
      <c r="H48" s="16">
        <v>5.69</v>
      </c>
      <c r="I48" s="16">
        <v>5.52</v>
      </c>
      <c r="J48" s="17">
        <v>23.98</v>
      </c>
    </row>
    <row r="49" spans="2:10" ht="57.75" customHeight="1" thickBot="1" x14ac:dyDescent="0.2">
      <c r="B49" s="18"/>
      <c r="C49" s="1143" t="s">
        <v>5</v>
      </c>
      <c r="D49" s="1143"/>
      <c r="E49" s="1144"/>
      <c r="F49" s="19" t="s">
        <v>531</v>
      </c>
      <c r="G49" s="20">
        <v>5.29</v>
      </c>
      <c r="H49" s="20" t="s">
        <v>532</v>
      </c>
      <c r="I49" s="20" t="s">
        <v>533</v>
      </c>
      <c r="J49" s="21" t="s">
        <v>534</v>
      </c>
    </row>
    <row r="50" spans="2:10" x14ac:dyDescent="0.15"/>
  </sheetData>
  <sheetProtection algorithmName="SHA-512" hashValue="CUUev2fHqilbUPE4ggzFD+kHm0jlHTvLgm6ygbngUJPwdscTDuTyCG0S4bo3httacx+Fq8UECP82gEQHRotVgQ==" saltValue="AadcqHDxqx3T6yZizRsk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2025-03-10T01:21:08Z</cp:lastPrinted>
  <dcterms:created xsi:type="dcterms:W3CDTF">2025-02-19T02:14:02Z</dcterms:created>
  <dcterms:modified xsi:type="dcterms:W3CDTF">2026-03-13T00:25:15Z</dcterms:modified>
  <cp:category/>
</cp:coreProperties>
</file>